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5200" windowHeight="11985" activeTab="1"/>
  </bookViews>
  <sheets>
    <sheet name="приложение 8" sheetId="3" r:id="rId1"/>
    <sheet name="приложение 10" sheetId="2" r:id="rId2"/>
  </sheets>
  <definedNames>
    <definedName name="OLE_LINK1" localSheetId="0">'приложение 8'!#REF!</definedName>
    <definedName name="_xlnm.Print_Area" localSheetId="1">'приложение 10'!$A$1:$H$149</definedName>
    <definedName name="_xlnm.Print_Area" localSheetId="0">'приложение 8'!$A$1:$G$96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6" i="3" l="1"/>
  <c r="F93" i="3"/>
  <c r="G148" i="2"/>
  <c r="G88" i="2"/>
  <c r="G83" i="2"/>
  <c r="G4" i="2"/>
  <c r="G87" i="2"/>
  <c r="F84" i="3" l="1"/>
  <c r="G95" i="2"/>
  <c r="H135" i="2" l="1"/>
  <c r="G135" i="2"/>
  <c r="G90" i="3"/>
  <c r="F90" i="3"/>
  <c r="H72" i="2" l="1"/>
  <c r="G72" i="2"/>
  <c r="F75" i="3"/>
  <c r="G71" i="2"/>
  <c r="H74" i="2"/>
  <c r="G74" i="2"/>
  <c r="F5" i="3" l="1"/>
  <c r="G6" i="2"/>
  <c r="H6" i="2"/>
  <c r="G5" i="3"/>
  <c r="H109" i="2" l="1"/>
  <c r="G94" i="2"/>
  <c r="H94" i="2"/>
  <c r="G83" i="3"/>
  <c r="F83" i="3"/>
  <c r="H48" i="2" l="1"/>
  <c r="H47" i="2"/>
  <c r="H46" i="2"/>
  <c r="G48" i="2"/>
  <c r="G47" i="2" s="1"/>
  <c r="G46" i="2" s="1"/>
  <c r="H67" i="2"/>
  <c r="H66" i="2" s="1"/>
  <c r="F69" i="3" l="1"/>
  <c r="G69" i="3" l="1"/>
  <c r="H39" i="2" l="1"/>
  <c r="G39" i="2"/>
  <c r="G67" i="2"/>
  <c r="G66" i="2" s="1"/>
  <c r="G106" i="2" l="1"/>
  <c r="G105" i="2" s="1"/>
  <c r="H105" i="2"/>
  <c r="H106" i="2"/>
  <c r="G79" i="2"/>
  <c r="G78" i="2" s="1"/>
  <c r="G77" i="2" s="1"/>
  <c r="H79" i="2"/>
  <c r="H78" i="2" s="1"/>
  <c r="H77" i="2" s="1"/>
  <c r="G85" i="2"/>
  <c r="G84" i="2" s="1"/>
  <c r="H85" i="2"/>
  <c r="H84" i="2" s="1"/>
  <c r="H83" i="2" s="1"/>
  <c r="H38" i="2"/>
  <c r="H37" i="2" s="1"/>
  <c r="H25" i="2"/>
  <c r="H24" i="2" s="1"/>
  <c r="H23" i="2" s="1"/>
  <c r="G25" i="2"/>
  <c r="H146" i="2"/>
  <c r="H145" i="2" s="1"/>
  <c r="H144" i="2" s="1"/>
  <c r="H143" i="2" s="1"/>
  <c r="H141" i="2"/>
  <c r="H140" i="2" s="1"/>
  <c r="H139" i="2" s="1"/>
  <c r="H138" i="2" s="1"/>
  <c r="H134" i="2"/>
  <c r="H133" i="2" s="1"/>
  <c r="H132" i="2" s="1"/>
  <c r="H128" i="2"/>
  <c r="H127" i="2" s="1"/>
  <c r="H126" i="2" s="1"/>
  <c r="H122" i="2"/>
  <c r="H121" i="2" s="1"/>
  <c r="H120" i="2" s="1"/>
  <c r="H118" i="2"/>
  <c r="H117" i="2" s="1"/>
  <c r="H116" i="2" s="1"/>
  <c r="H110" i="2"/>
  <c r="H108" i="2"/>
  <c r="H103" i="2"/>
  <c r="H102" i="2" s="1"/>
  <c r="H100" i="2"/>
  <c r="H98" i="2"/>
  <c r="H97" i="2" s="1"/>
  <c r="H92" i="2"/>
  <c r="H91" i="2" s="1"/>
  <c r="H90" i="2" s="1"/>
  <c r="H71" i="2"/>
  <c r="H70" i="2" s="1"/>
  <c r="H69" i="2" s="1"/>
  <c r="H60" i="2"/>
  <c r="H59" i="2" s="1"/>
  <c r="H57" i="2"/>
  <c r="H56" i="2"/>
  <c r="H54" i="2"/>
  <c r="H53" i="2" s="1"/>
  <c r="H31" i="2"/>
  <c r="H30" i="2" s="1"/>
  <c r="H29" i="2" s="1"/>
  <c r="H21" i="2"/>
  <c r="H20" i="2" s="1"/>
  <c r="H17" i="2"/>
  <c r="H16" i="2" s="1"/>
  <c r="H14" i="2"/>
  <c r="H13" i="2" s="1"/>
  <c r="H12" i="2" s="1"/>
  <c r="H10" i="2"/>
  <c r="H9" i="2" s="1"/>
  <c r="G67" i="3"/>
  <c r="G76" i="3"/>
  <c r="G75" i="3" s="1"/>
  <c r="G26" i="3"/>
  <c r="F26" i="3"/>
  <c r="G13" i="3"/>
  <c r="F13" i="3"/>
  <c r="G88" i="3"/>
  <c r="G86" i="3"/>
  <c r="G81" i="3"/>
  <c r="G79" i="3"/>
  <c r="G72" i="3"/>
  <c r="G65" i="3"/>
  <c r="G61" i="3"/>
  <c r="G59" i="3"/>
  <c r="G57" i="3"/>
  <c r="G55" i="3"/>
  <c r="G53" i="3"/>
  <c r="G51" i="3"/>
  <c r="G47" i="3"/>
  <c r="G45" i="3"/>
  <c r="G43" i="3"/>
  <c r="G38" i="3"/>
  <c r="G34" i="3"/>
  <c r="G32" i="3"/>
  <c r="G30" i="3"/>
  <c r="G24" i="3"/>
  <c r="G19" i="3"/>
  <c r="G17" i="3"/>
  <c r="G11" i="3"/>
  <c r="G9" i="3"/>
  <c r="G7" i="3"/>
  <c r="G4" i="3" l="1"/>
  <c r="G96" i="3" s="1"/>
  <c r="G74" i="3"/>
  <c r="G64" i="3"/>
  <c r="H96" i="2"/>
  <c r="H19" i="2"/>
  <c r="H52" i="2"/>
  <c r="H51" i="2" s="1"/>
  <c r="H8" i="2"/>
  <c r="H125" i="2"/>
  <c r="H124" i="2" s="1"/>
  <c r="G85" i="3"/>
  <c r="G118" i="2"/>
  <c r="G60" i="2"/>
  <c r="G59" i="2" s="1"/>
  <c r="G38" i="2"/>
  <c r="G37" i="2" s="1"/>
  <c r="G17" i="2"/>
  <c r="H5" i="2" l="1"/>
  <c r="G63" i="3"/>
  <c r="F61" i="3"/>
  <c r="F81" i="3"/>
  <c r="F72" i="3" l="1"/>
  <c r="F67" i="3"/>
  <c r="F65" i="3"/>
  <c r="F45" i="3"/>
  <c r="F64" i="3" l="1"/>
  <c r="F51" i="3"/>
  <c r="F53" i="3"/>
  <c r="G100" i="2"/>
  <c r="F34" i="3"/>
  <c r="F17" i="3"/>
  <c r="F11" i="3"/>
  <c r="F7" i="3"/>
  <c r="G21" i="2" l="1"/>
  <c r="G20" i="2" s="1"/>
  <c r="G31" i="2" l="1"/>
  <c r="G30" i="2" s="1"/>
  <c r="G29" i="2" s="1"/>
  <c r="G14" i="2" l="1"/>
  <c r="G13" i="2" s="1"/>
  <c r="G12" i="2" s="1"/>
  <c r="F38" i="3" l="1"/>
  <c r="F55" i="3"/>
  <c r="G70" i="2" l="1"/>
  <c r="G69" i="2" s="1"/>
  <c r="G103" i="2" l="1"/>
  <c r="G102" i="2" s="1"/>
  <c r="F43" i="3" l="1"/>
  <c r="F79" i="3" l="1"/>
  <c r="F74" i="3" s="1"/>
  <c r="F32" i="3"/>
  <c r="F30" i="3"/>
  <c r="F9" i="3"/>
  <c r="G92" i="2"/>
  <c r="G91" i="2" s="1"/>
  <c r="G90" i="2" s="1"/>
  <c r="G98" i="2"/>
  <c r="G97" i="2" s="1"/>
  <c r="G96" i="2" s="1"/>
  <c r="F88" i="3" l="1"/>
  <c r="F86" i="3"/>
  <c r="F59" i="3"/>
  <c r="F57" i="3"/>
  <c r="G122" i="2"/>
  <c r="G121" i="2" s="1"/>
  <c r="G120" i="2" s="1"/>
  <c r="G117" i="2"/>
  <c r="G116" i="2" s="1"/>
  <c r="G109" i="2"/>
  <c r="G108" i="2" s="1"/>
  <c r="G110" i="2"/>
  <c r="G146" i="2"/>
  <c r="G145" i="2" s="1"/>
  <c r="G144" i="2" s="1"/>
  <c r="G143" i="2" s="1"/>
  <c r="G128" i="2"/>
  <c r="G127" i="2" s="1"/>
  <c r="G126" i="2" s="1"/>
  <c r="F85" i="3" l="1"/>
  <c r="F63" i="3" s="1"/>
  <c r="G24" i="2"/>
  <c r="G23" i="2" s="1"/>
  <c r="G19" i="2" s="1"/>
  <c r="F47" i="3" l="1"/>
  <c r="F24" i="3"/>
  <c r="G16" i="2"/>
  <c r="G10" i="2"/>
  <c r="G9" i="2" s="1"/>
  <c r="G8" i="2" l="1"/>
  <c r="G5" i="2" s="1"/>
  <c r="G141" i="2"/>
  <c r="G140" i="2" s="1"/>
  <c r="G139" i="2" s="1"/>
  <c r="G138" i="2" s="1"/>
  <c r="G134" i="2"/>
  <c r="G133" i="2" s="1"/>
  <c r="G132" i="2" s="1"/>
  <c r="G125" i="2" s="1"/>
  <c r="G124" i="2" l="1"/>
  <c r="G57" i="2"/>
  <c r="G56" i="2"/>
  <c r="G54" i="2"/>
  <c r="G53" i="2" s="1"/>
  <c r="G52" i="2" l="1"/>
  <c r="G51" i="2" s="1"/>
  <c r="F19" i="3"/>
  <c r="F4" i="3" s="1"/>
  <c r="H4" i="2" l="1"/>
  <c r="H148" i="2" s="1"/>
  <c r="G98" i="3" s="1"/>
  <c r="F98" i="3" l="1"/>
</calcChain>
</file>

<file path=xl/sharedStrings.xml><?xml version="1.0" encoding="utf-8"?>
<sst xmlns="http://schemas.openxmlformats.org/spreadsheetml/2006/main" count="1038" uniqueCount="220">
  <si>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</si>
  <si>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</si>
  <si>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</si>
  <si>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/>
  </si>
  <si>
    <t>Непрограмные расходы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</si>
  <si>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</si>
  <si>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</si>
  <si>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</si>
  <si>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13</t>
  </si>
  <si>
    <t>Другие общегосударственные вопросы</t>
  </si>
  <si>
    <t>350</t>
  </si>
  <si>
    <t>Исполнение судебных актов, вступивших в законную силу, по искам к органам местного самоуправления МО, в рамках непрограммных расходов</t>
  </si>
  <si>
    <t>02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</si>
  <si>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</si>
  <si>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</si>
  <si>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</si>
  <si>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</si>
  <si>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12</t>
  </si>
  <si>
    <t>Другие вопросы в области национальной экономики</t>
  </si>
  <si>
    <t>05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</si>
  <si>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</si>
  <si>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</si>
  <si>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</si>
  <si>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</si>
  <si>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</t>
  </si>
  <si>
    <t>08</t>
  </si>
  <si>
    <t>10</t>
  </si>
  <si>
    <t>Периодическая печать и издательства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</si>
  <si>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</t>
  </si>
  <si>
    <t>ГР</t>
  </si>
  <si>
    <t>Рз</t>
  </si>
  <si>
    <t>Пр</t>
  </si>
  <si>
    <t>ЦСР</t>
  </si>
  <si>
    <t>ВР</t>
  </si>
  <si>
    <t>Наименование</t>
  </si>
  <si>
    <t>Сумма (тысяч рублей)</t>
  </si>
  <si>
    <t>001</t>
  </si>
  <si>
    <t>00</t>
  </si>
  <si>
    <t>Общегосударственные вопросы</t>
  </si>
  <si>
    <t>1100100140</t>
  </si>
  <si>
    <t>Расходы на выплаты по оплате труда работников органов местного самоуправления в рамках обеспечения деятельности аппарата совета депутатов</t>
  </si>
  <si>
    <t>1110100140</t>
  </si>
  <si>
    <t>1110100150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</si>
  <si>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</si>
  <si>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1120100140</t>
  </si>
  <si>
    <t>Расходы на обеспечение функций органов местного самоуправления в рамках обеспечения деятельности аппаратов органов местного самоуправления муниципального образования</t>
  </si>
  <si>
    <t>1120100150</t>
  </si>
  <si>
    <t>Выполнение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</si>
  <si>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администрации(исполнительно-распорядительного органа)</t>
  </si>
  <si>
    <t>1130100140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</si>
  <si>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</si>
  <si>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1140151180</t>
  </si>
  <si>
    <t>Резервный фонд</t>
  </si>
  <si>
    <t>1160100020</t>
  </si>
  <si>
    <t>870</t>
  </si>
  <si>
    <t>Оценка недвижимости, признание прав и регулирование отношений по государственной и муниципальной собственности</t>
  </si>
  <si>
    <t>1160100030</t>
  </si>
  <si>
    <t>1160100040</t>
  </si>
  <si>
    <t>1160100050</t>
  </si>
  <si>
    <t>Оплата государственной пошлины, членских и иных взносов, административных штрафов, пеней, почих налогов, сборов и иных платежей в рамках непрограммных расходов</t>
  </si>
  <si>
    <t>1160100070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</si>
  <si>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сельское поселение" Всеволожского муниципального района Ленинградской области</t>
  </si>
  <si>
    <t>1160100160</t>
  </si>
  <si>
    <t>Проведение проектно-изыскательских работ,выделение земель, кадастровые работы в рамках непрограммных расходов</t>
  </si>
  <si>
    <t>1162000030</t>
  </si>
  <si>
    <t>Уличное освещение</t>
  </si>
  <si>
    <t>1163200010</t>
  </si>
  <si>
    <t>Субсидии бюджетным учреждениям на выполнение муниципального задания</t>
  </si>
  <si>
    <t>1170100160</t>
  </si>
  <si>
    <t>1170100170</t>
  </si>
  <si>
    <t>2110100010</t>
  </si>
  <si>
    <t>2120100010</t>
  </si>
  <si>
    <t>2130100010</t>
  </si>
  <si>
    <t>2140200020</t>
  </si>
  <si>
    <t>Мероприятия по оказанию услуг, связанных с содержанием, ремонтом нефинансовых активов в рамках подпрограммы "Ремонт дорог"</t>
  </si>
  <si>
    <t>2330100010</t>
  </si>
  <si>
    <t>2340100010</t>
  </si>
  <si>
    <t>2510100010</t>
  </si>
  <si>
    <t>2520100010</t>
  </si>
  <si>
    <t>2530100010</t>
  </si>
  <si>
    <t>Итого</t>
  </si>
  <si>
    <t>1100000000</t>
  </si>
  <si>
    <t>Непрограммные расходы</t>
  </si>
  <si>
    <t>Обеспечение деятельности депутатов представительного органа муниципального образования</t>
  </si>
  <si>
    <t>1110100000</t>
  </si>
  <si>
    <t>Обеспечение деятельности аппаратов органов местного самоуправления муниципального образования</t>
  </si>
  <si>
    <t>1120100000</t>
  </si>
  <si>
    <t>1130000000</t>
  </si>
  <si>
    <t>Национальная оборона</t>
  </si>
  <si>
    <t>1140000000</t>
  </si>
  <si>
    <t>2100000000</t>
  </si>
  <si>
    <t>2110000000</t>
  </si>
  <si>
    <t>2120100000</t>
  </si>
  <si>
    <t>2130000000</t>
  </si>
  <si>
    <t>2140000000</t>
  </si>
  <si>
    <t>2300000000</t>
  </si>
  <si>
    <t>2330000000</t>
  </si>
  <si>
    <t>2360000000</t>
  </si>
  <si>
    <t>2340000000</t>
  </si>
  <si>
    <t>2500000000</t>
  </si>
  <si>
    <t>2530000000</t>
  </si>
  <si>
    <t>2510000000</t>
  </si>
  <si>
    <t>Подпрограмма "Развитие физической культурыи спорта"</t>
  </si>
  <si>
    <t>2520000000</t>
  </si>
  <si>
    <t xml:space="preserve">МКУ "Центр муниципальных услуг"
</t>
  </si>
  <si>
    <t>Резервные фонды</t>
  </si>
  <si>
    <t>120</t>
  </si>
  <si>
    <t>240</t>
  </si>
  <si>
    <t>850</t>
  </si>
  <si>
    <t>110</t>
  </si>
  <si>
    <t>610</t>
  </si>
  <si>
    <t>Мероприятия по увеличению стоимости материальных запасов,связанных с выполнением заданий омсу МО отдельных полномочий в сфере административных правоотношений за счет средств областного бюджета</t>
  </si>
  <si>
    <t>1160171340</t>
  </si>
  <si>
    <t>1160100000</t>
  </si>
  <si>
    <t>830</t>
  </si>
  <si>
    <t>Мероприятия в области жилищного хозяйства в рамках непрограммных расходов органов местного самоуправления</t>
  </si>
  <si>
    <t>1160130010</t>
  </si>
  <si>
    <t>1160130000</t>
  </si>
  <si>
    <t>Социальное обеспечение населения</t>
  </si>
  <si>
    <t>1170000000</t>
  </si>
  <si>
    <t>Субсидии автономным учреждениям на выполнение муниципального задания</t>
  </si>
  <si>
    <t>1170200160</t>
  </si>
  <si>
    <t>620</t>
  </si>
  <si>
    <t>2360200030</t>
  </si>
  <si>
    <t>2360200000</t>
  </si>
  <si>
    <t>Прочие мероприятия по благоустройству городских округов и поселений</t>
  </si>
  <si>
    <t>Расходы на выплаты по оплате труда работников местного самоуправления в рамках обеспечения деятельности депутатов представительного органа МО</t>
  </si>
  <si>
    <t>360</t>
  </si>
  <si>
    <t>Доплаты к пенсиям государственных служащих субъектов РФ и муниципальных служащих</t>
  </si>
  <si>
    <t>1160110010</t>
  </si>
  <si>
    <t>116010010</t>
  </si>
  <si>
    <t>Программные расходы</t>
  </si>
  <si>
    <t>2360100030</t>
  </si>
  <si>
    <t>Доплаты к пенсиям государственных служащих субьектов РФ и муниципальных служащих</t>
  </si>
  <si>
    <t>116000000</t>
  </si>
  <si>
    <t>116010000</t>
  </si>
  <si>
    <r>
      <rPr>
        <sz val="11"/>
        <color theme="0"/>
        <rFont val="Times New Roman"/>
        <family val="1"/>
        <charset val="204"/>
      </rPr>
      <t>.</t>
    </r>
    <r>
      <rPr>
        <sz val="11"/>
        <color theme="1"/>
        <rFont val="Times New Roman"/>
        <family val="1"/>
        <charset val="204"/>
      </rPr>
      <t>001</t>
    </r>
  </si>
  <si>
    <t>2340100000</t>
  </si>
  <si>
    <t>14</t>
  </si>
  <si>
    <t>Другие вопросы в области национальной безопасности и правоохранительной деятельности</t>
  </si>
  <si>
    <t>Субсидии на создание компонента видеонаблюдения сегмента правопорядка и профилактики правонарушений АПК "Безопасный город" в населенных пунктах Ленинградской области</t>
  </si>
  <si>
    <t>Субсидии на создание компонента видеонаблюдения сегмента правопорядка и профилактики правонарушений АПК "Безопасный город"  в населенных пунктах Ленинградской области</t>
  </si>
  <si>
    <t>11601S1340</t>
  </si>
  <si>
    <t>21301S0430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</si>
  <si>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областного бюджета</t>
  </si>
  <si>
    <t>23301S0000</t>
  </si>
  <si>
    <t>23301S0140</t>
  </si>
  <si>
    <t>Программа "Газификация территории"</t>
  </si>
  <si>
    <t>2370100000</t>
  </si>
  <si>
    <t>Функционирование высшего должностного лицасубъекта Российской Федерации и муниципального образования власти и представительных органов муниципальных образований</t>
  </si>
  <si>
    <t>Совет депутатов муниципального образования "Муринское городское поселение" Всеволожского муниципального района Ленинградской области</t>
  </si>
  <si>
    <t>1090000000</t>
  </si>
  <si>
    <t>10900000140</t>
  </si>
  <si>
    <t>1090000140</t>
  </si>
  <si>
    <t>1163200020</t>
  </si>
  <si>
    <t>РАСПРЕДЕЛЕНИЕ                                                                                                                                                                         бюджетных ассигнований по целевым статьям (непрограммным направлениям деятельности), группам и подгруппам видов расходов бюджетов, а также по разделам и подразделам классификации расходов бюджета муниципального образования "Муринское городское поселение" Всеволожского муниципального района Ленинградской области на 2021,2022год.</t>
  </si>
  <si>
    <t>Расходы на обеспечение функций органов местного самоуправления в рамках обеспечения деятельности аппарата совета депутатов представительного органа муниципального образования "Муринское городское поселение"</t>
  </si>
  <si>
    <t>Прочие мероприятия по реализации государственной политики в области управления государственной и муниципальной собственностью в рамках непрограммных расходов органов местного самоуправления муниципального образования "Муринское городское поселение"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</si>
  <si>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поселение" Всеволожского муниципального района Ленинградской области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</si>
  <si>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 в рамках подпрограмм:</t>
  </si>
  <si>
    <t>Софинансирование местного бюджета на реализацию мероприятий по оказанию услуг по подпрограмме "Газификация территории МО "Муринское городское поселение" ВМР ЛО</t>
  </si>
  <si>
    <t>РАСПРЕДЕЛЕНИЕ                                                                                                                                                                   бюджетных ассигнований по ведомственной структуре расходов бюджета муниципального образования "Муринское городское поселение" Всеволожского муниципального района Ленинградской области на 2021,2022 год</t>
  </si>
  <si>
    <t>Администрация муниципального образования "Муринское городское поселение" Всеволожского района Ленинградской области</t>
  </si>
  <si>
    <t>Обеспечение деятельности главы местной администрации исполнительно-распорядительного органа муниципального образования "Муринское городское поселение"</t>
  </si>
  <si>
    <t>МП "Повышение качества жизни населения муниципального образования "Муринское городское поселение" Всеволожского муниципального района Ленинградской области"</t>
  </si>
  <si>
    <t>Обеспечение деятельности муниципальных казенных учреждений в рамках непрограммных расходов органов местного самоуправления муниципального образования "Муринское городское  поселение" Всеволожского муниципального района Ленинградской области</t>
  </si>
  <si>
    <t>МП "Безопасность" МО "Муринское городское поселение" на 2020,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</si>
  <si>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20120, 2021, 2022 гг.</t>
  </si>
  <si>
    <t>Мероприятия в рамках подпрограммы "Гражданская оборона и чрезвычайные ситуации"в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</si>
  <si>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"Пожарная безопасность" в МО "Муринское ГП" на 2020, 2021,2022гг.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</si>
  <si>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гг"" в рамках МП "Безопасность" МО "Муринское городское поселение" на 2020, 2021, 2022 гг.</t>
  </si>
  <si>
    <t>Мероприятия в рамках подпрограммы "Противодействие экстремизму и профилактики терроризма на территории МО "Муринское ГП" на 2020,2021,2022 гг" в рамках МП "Безопасность" МО "Муринское городское поселение" на 2020, 2021, 2022 гг.</t>
  </si>
  <si>
    <t>Мероприятия в рамках подпограммы "Спасение на водах" МО "Муринское ГП" на 2020,2021,2022 гг" в рамках МП "Безопасность" МО "Муринское городское поселение" на 2020, 2021, 2022 гг.</t>
  </si>
  <si>
    <t>Мероприятия в рамках подпрограммы "Спасение на водах" МО "Муринское ГП" на 2020,2021,2022 гг" в рамках МП "Безопасность" МО "Муринское городское поселение" на 2020, 2021, 2022 гг.</t>
  </si>
  <si>
    <t>Мероприятия по оказанию услуг связанных с содержанием, обслуживанием, ремонтом нефинансовых активов в рамках подпрограммы "Благоустройство территории МО "Муринское городское поселение" Всеволожский муниципальный район Ленинградской области на 2020-2022годы"</t>
  </si>
  <si>
    <t>Мероприятия в рамках подпрограммы " Проектирование, реконструкция и строительство наружных сетей и сооружений в МО "Муринское городское поселение" Всеволожский муниципальный район Ленинградской области на 2020-2022годы" "</t>
  </si>
  <si>
    <t>МП " «Развитие культуры, поддержка молодёжи
и развитие физической культуры и спорта в муниципальном образовании МО «Муринское городское поселение» на 2020-2022 гг.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</si>
  <si>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2020-2022гг. </t>
  </si>
  <si>
    <t xml:space="preserve">Мероприятия по оказанию  услуг в рамках подпрограммы «Развитие физической культуры и спорта»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</si>
  <si>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</si>
  <si>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МП "Безопасность в МО "Муринское СП" в 2020году и на плановый период 2021,2022 гг"</t>
  </si>
  <si>
    <t>Подпрограмма  "Гражданская оборона и чрезвычайные ситуации"в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</si>
  <si>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"Гражданская оборона и чрезвычайные ситуации"в МО "Муринское ГП" на 2020, 2021,2022гг.</t>
  </si>
  <si>
    <t>подпрограмма "Гражданская оборона и чрезвычайные ситуации"в МО "Муринское ГП" на 2020, 2021,2022гг.</t>
  </si>
  <si>
    <t>Мероприятия в рамках подпрограммы "Пожарная безопасность" в МО "Муринское ГП" на 2020, 2021,2022гг. в рамках МП "Безопасность в МО "Муринское ГП" в 2020году и на плановый период 2021,2022 гг"</t>
  </si>
  <si>
    <t>Мероприятия в рамках подпрограммы "Пожарная безопасность" в МО "Муринское ГП" на 2020, 2021,2022гг."</t>
  </si>
  <si>
    <t>Мероприятия в рамках подпрограммы "Пожарная безопасность" в МО "Муринское ГП" на 2020, 2021,2022гг.</t>
  </si>
  <si>
    <t>Подпрограмма" Противодействие экстремизму и профилактика терроризма на территории МО"Муринское ГП" на 2020,2021,2022 гг"в МП "Безопасность в МО "Муринское ГП" в 2020году и на плановый период 2021,2022 гг"</t>
  </si>
  <si>
    <t>Мероприятия в рамках подпрограммы "Противодействие экстремизму и профилактики терроризма на территории МО "Муринское ГП" на 2020,2021,2022 гг"</t>
  </si>
  <si>
    <t>Подпрограмма "Спасение на водах" МО "Муринское ГП" на 2020,2021,2022 гг" в рамках МП "Безопасность в МО "Муринское ГП" в 2020году и на плановый период 2021,2022 гг"</t>
  </si>
  <si>
    <t>Мероприятия в рамках подпрограммы "Спасение на водах" МО "Муринское ГП" на 2020,2021,2022гг"</t>
  </si>
  <si>
    <t>МП "Повышение качества жизни населения МО "Муринское ГП" ВМР ло на 2020-2022 гг"</t>
  </si>
  <si>
    <t>МП " «Развитие культуры, поддержка молодёжи
и развитие физической культуры и спорта в муниципальном образовании МО «Муринское сельское поселение» на 2020-2022 гг.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</si>
  <si>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</si>
  <si>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</t>
  </si>
  <si>
    <t xml:space="preserve">Мероприятия по оказанию  услуг в рамках подпрограммы «Молодёжная политика и оздоровление детей»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</si>
  <si>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гг. </t>
  </si>
  <si>
    <t xml:space="preserve">Мероприятия по оказанию  услуг в рамках подпрограммы «Молодёжная политика и оздоровление детей» на территории МО «Муринское сельское поселение» в рамках МП  «Развитие культуры, поддержка молодёжи и развитие физической культуры и спорта в муниципальном образовании МО «Муринское сельское поселение» на 2020-2022 гг. </t>
  </si>
  <si>
    <t>подпрограмма "Благоустройство территории МО "Муринское городское поселение" Всеволожский муниципальный район Ленинградской области на 2020-2022годы"</t>
  </si>
  <si>
    <t>Подпрограмма " Проектирование, реконструкция и строительство наружных сетей и сооружений в МО "Муринское городское поселение" Всеволожский муниципальный район Ленинградской области на 2020-2022годы" "</t>
  </si>
  <si>
    <t>Мероприятия в рамках подпрограммы "Спасение на водах" МО "Муринское СП" на 2020,2021,2022гг"</t>
  </si>
  <si>
    <t xml:space="preserve">Мероприятия по оказанию  услуг в рамках подпрограммы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</si>
  <si>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услуг, связанных с содержанием, ремонтом нефинансовых активов в рамках подпрограммы "Ремонт дорог на территории МО "Муринское городское поселение" Всеволожский муниципальный район Ленинградской области на 2020-2022годы"</t>
  </si>
  <si>
    <t>Подпрограмма "Ремонт дорог" в рамках МП "Повышение качества жизни населения МО "Муринское ГП" ВМР ло на 2018-2020 гг"</t>
  </si>
  <si>
    <t xml:space="preserve">Подпрограмма «Молодёжная политика и оздоровление детей» на территории МО «Муринское городское поселение» в рамках 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</si>
  <si>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 xml:space="preserve">Подпрограмма "Развитие сферы культуры, на территории МО «Муринское городское поселение» в рамках МП  «Развитие культуры, поддержка молодёжи и развитие физической культуры и спорта в муниципальном образовании МО «Муринское городское поселение» на 2020-2022 гг. </t>
  </si>
  <si>
    <t>Мероприятия по оказанию услуг, связанных с содержанием, ремонтом нефинансовых активов в рамках подпрограммы "Ремонт дорог" за счет средств местного бюджета</t>
  </si>
  <si>
    <t xml:space="preserve">Мероприятия по оказанию услуг, связанных с содержанием, ремонтом нефинансовых активов в рамках подпрограммы "Ремонт дорог" </t>
  </si>
  <si>
    <t>2330100000</t>
  </si>
  <si>
    <t>23701S0020</t>
  </si>
  <si>
    <t>25301S4330</t>
  </si>
  <si>
    <t>Мероприятия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 в рамках муниципальной программы «Развитие культуры, поддержка молодёжи и развитие физической культуры и спорта в муниципальном образовании МО "Муринское городское поселение" ВМР ЛО</t>
  </si>
  <si>
    <t>МП "Энергосбережение и повышение энергетической эффективности» территории МО "Муринское городское поселение" ВМР ЛО на 2018-2022 год.</t>
  </si>
  <si>
    <t>Софинансирование бюджета на реализацию мероприятий по установке автоматизированных индивидуальных тепловых пунктов с погодным и часовым регулированием в рамках  программы "Энергосбережение и повышение энергетической эффективности» территории МО "Муринское городское поселение" ВМР ЛО на 2018-2022 год.</t>
  </si>
  <si>
    <t>Мероприятия по установке автоматизированных индивидуальных тепловых пунктов с погодным и часовым регулированием в рамках  программы "Энергосбережение и повышение энергетической эффективности» территории МО "Муринское городское поселение" ВМР ЛО на 2018-2022 год.</t>
  </si>
  <si>
    <t>30001S000</t>
  </si>
  <si>
    <t>30001S0810</t>
  </si>
  <si>
    <t>30001S0000</t>
  </si>
  <si>
    <t>приложение № 8                                                                         к решению Совета депутатов                                                  от 24.06.2020 г.№ 68</t>
  </si>
  <si>
    <t>приложение № 10                                                        к решению Совета депутатов                                    от 24.06.2020г.№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</si>
</sst>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89">
    <xf numFmtId="0" fontId="0" fillId="0" borderId="0" xfId="0"/>
    <xf numFmtId="0" fontId="4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" fontId="9" fillId="0" borderId="1" xfId="1" applyNumberFormat="1" applyFont="1" applyBorder="1" applyAlignment="1">
      <alignment horizontal="right" vertical="center" wrapText="1"/>
    </xf>
    <xf numFmtId="49" fontId="9" fillId="0" borderId="1" xfId="1" applyNumberFormat="1" applyFont="1" applyBorder="1" applyAlignment="1">
      <alignment horizontal="center"/>
    </xf>
    <xf numFmtId="49" fontId="10" fillId="0" borderId="0" xfId="0" applyNumberFormat="1" applyFont="1" applyBorder="1" applyAlignment="1">
      <alignment vertical="justify" wrapText="1"/>
    </xf>
    <xf numFmtId="49" fontId="10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justify"/>
    </xf>
    <xf numFmtId="49" fontId="12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11" fillId="0" borderId="0" xfId="0" applyNumberFormat="1" applyFont="1" applyBorder="1"/>
    <xf numFmtId="0" fontId="11" fillId="0" borderId="0" xfId="0" applyFont="1" applyBorder="1"/>
    <xf numFmtId="0" fontId="13" fillId="0" borderId="0" xfId="0" applyFont="1" applyBorder="1" applyAlignment="1">
      <alignment vertical="justify"/>
    </xf>
    <xf numFmtId="0" fontId="13" fillId="0" borderId="0" xfId="0" applyFont="1" applyBorder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0" fontId="17" fillId="0" borderId="0" xfId="0" applyFont="1" applyBorder="1"/>
    <xf numFmtId="49" fontId="18" fillId="0" borderId="0" xfId="2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right" vertical="center" wrapText="1"/>
    </xf>
    <xf numFmtId="49" fontId="20" fillId="0" borderId="0" xfId="2" applyNumberFormat="1" applyFont="1" applyBorder="1" applyAlignment="1">
      <alignment horizontal="left" vertical="center" wrapText="1"/>
    </xf>
    <xf numFmtId="49" fontId="20" fillId="0" borderId="0" xfId="2" applyNumberFormat="1" applyFont="1" applyBorder="1" applyAlignment="1">
      <alignment horizontal="center" vertical="center" wrapText="1"/>
    </xf>
    <xf numFmtId="4" fontId="20" fillId="0" borderId="0" xfId="2" applyNumberFormat="1" applyFont="1" applyBorder="1" applyAlignment="1">
      <alignment horizontal="right" vertical="center" wrapText="1"/>
    </xf>
    <xf numFmtId="49" fontId="21" fillId="0" borderId="0" xfId="2" applyNumberFormat="1" applyFont="1" applyBorder="1" applyAlignment="1">
      <alignment horizontal="left" vertical="center" wrapText="1"/>
    </xf>
    <xf numFmtId="49" fontId="21" fillId="0" borderId="0" xfId="2" applyNumberFormat="1" applyFont="1" applyBorder="1" applyAlignment="1">
      <alignment horizontal="center" vertical="center" wrapText="1"/>
    </xf>
    <xf numFmtId="4" fontId="21" fillId="0" borderId="0" xfId="2" applyNumberFormat="1" applyFont="1" applyBorder="1" applyAlignment="1">
      <alignment horizontal="right" vertical="center" wrapText="1"/>
    </xf>
    <xf numFmtId="0" fontId="13" fillId="0" borderId="0" xfId="0" applyFont="1" applyFill="1" applyBorder="1"/>
    <xf numFmtId="49" fontId="20" fillId="0" borderId="0" xfId="2" applyNumberFormat="1" applyFont="1" applyBorder="1" applyAlignment="1">
      <alignment horizontal="left"/>
    </xf>
    <xf numFmtId="49" fontId="20" fillId="0" borderId="0" xfId="2" applyNumberFormat="1" applyFont="1" applyBorder="1" applyAlignment="1">
      <alignment horizontal="center"/>
    </xf>
    <xf numFmtId="4" fontId="20" fillId="0" borderId="0" xfId="2" applyNumberFormat="1" applyFont="1" applyBorder="1" applyAlignment="1">
      <alignment horizontal="right"/>
    </xf>
    <xf numFmtId="0" fontId="13" fillId="0" borderId="0" xfId="0" applyFont="1" applyFill="1" applyBorder="1" applyAlignment="1">
      <alignment vertical="justify"/>
    </xf>
    <xf numFmtId="4" fontId="22" fillId="0" borderId="0" xfId="0" applyNumberFormat="1" applyFont="1" applyBorder="1" applyAlignment="1">
      <alignment horizontal="right" vertical="center" wrapText="1"/>
    </xf>
    <xf numFmtId="4" fontId="19" fillId="0" borderId="0" xfId="0" applyNumberFormat="1" applyFont="1" applyBorder="1" applyAlignment="1">
      <alignment horizontal="right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49" fontId="9" fillId="0" borderId="6" xfId="1" applyNumberFormat="1" applyFont="1" applyBorder="1" applyAlignment="1">
      <alignment horizontal="center" vertical="center" wrapText="1"/>
    </xf>
    <xf numFmtId="4" fontId="9" fillId="0" borderId="6" xfId="1" applyNumberFormat="1" applyFont="1" applyBorder="1" applyAlignment="1">
      <alignment horizontal="right" vertical="center" wrapText="1"/>
    </xf>
    <xf numFmtId="0" fontId="23" fillId="0" borderId="1" xfId="0" applyFont="1" applyBorder="1" applyAlignment="1">
      <alignment wrapText="1"/>
    </xf>
    <xf numFmtId="0" fontId="0" fillId="0" borderId="0" xfId="0" applyAlignment="1"/>
    <xf numFmtId="49" fontId="24" fillId="0" borderId="1" xfId="0" applyNumberFormat="1" applyFont="1" applyBorder="1" applyAlignment="1">
      <alignment vertical="justify" wrapText="1"/>
    </xf>
    <xf numFmtId="49" fontId="24" fillId="0" borderId="1" xfId="1" applyNumberFormat="1" applyFont="1" applyBorder="1" applyAlignment="1">
      <alignment horizontal="left" vertical="center" wrapText="1"/>
    </xf>
    <xf numFmtId="49" fontId="25" fillId="0" borderId="1" xfId="1" applyNumberFormat="1" applyFont="1" applyBorder="1" applyAlignment="1">
      <alignment horizontal="left" vertical="center" wrapText="1"/>
    </xf>
    <xf numFmtId="49" fontId="24" fillId="0" borderId="6" xfId="1" applyNumberFormat="1" applyFont="1" applyBorder="1" applyAlignment="1">
      <alignment horizontal="left" vertical="center" wrapText="1"/>
    </xf>
    <xf numFmtId="49" fontId="24" fillId="0" borderId="1" xfId="1" applyNumberFormat="1" applyFont="1" applyBorder="1" applyAlignment="1">
      <alignment horizontal="left"/>
    </xf>
    <xf numFmtId="0" fontId="23" fillId="0" borderId="5" xfId="0" applyFont="1" applyBorder="1"/>
    <xf numFmtId="4" fontId="3" fillId="0" borderId="1" xfId="1" applyNumberFormat="1" applyFont="1" applyBorder="1" applyAlignment="1">
      <alignment horizontal="right" vertical="center" wrapText="1"/>
    </xf>
    <xf numFmtId="4" fontId="2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center" vertical="center" wrapText="1"/>
    </xf>
    <xf numFmtId="0" fontId="27" fillId="0" borderId="1" xfId="0" applyFont="1" applyBorder="1"/>
    <xf numFmtId="4" fontId="23" fillId="0" borderId="1" xfId="0" applyNumberFormat="1" applyFont="1" applyBorder="1"/>
    <xf numFmtId="4" fontId="23" fillId="0" borderId="1" xfId="0" applyNumberFormat="1" applyFont="1" applyBorder="1" applyAlignment="1">
      <alignment horizontal="right"/>
    </xf>
    <xf numFmtId="0" fontId="17" fillId="0" borderId="1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left"/>
    </xf>
    <xf numFmtId="49" fontId="26" fillId="0" borderId="1" xfId="0" applyNumberFormat="1" applyFont="1" applyFill="1" applyBorder="1" applyAlignment="1">
      <alignment horizontal="left" wrapText="1"/>
    </xf>
    <xf numFmtId="164" fontId="26" fillId="0" borderId="1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49" fontId="26" fillId="0" borderId="1" xfId="2" applyNumberFormat="1" applyFont="1" applyFill="1" applyBorder="1" applyAlignment="1">
      <alignment horizontal="left" vertical="center" wrapText="1"/>
    </xf>
    <xf numFmtId="4" fontId="26" fillId="0" borderId="1" xfId="2" applyNumberFormat="1" applyFont="1" applyFill="1" applyBorder="1" applyAlignment="1">
      <alignment horizontal="right" vertical="center" wrapText="1"/>
    </xf>
    <xf numFmtId="49" fontId="26" fillId="0" borderId="1" xfId="2" applyNumberFormat="1" applyFont="1" applyBorder="1" applyAlignment="1">
      <alignment horizontal="left" vertical="center" wrapText="1"/>
    </xf>
    <xf numFmtId="49" fontId="26" fillId="0" borderId="1" xfId="0" applyNumberFormat="1" applyFont="1" applyBorder="1" applyAlignment="1">
      <alignment horizontal="left" vertical="center" wrapText="1"/>
    </xf>
    <xf numFmtId="4" fontId="26" fillId="0" borderId="1" xfId="2" applyNumberFormat="1" applyFont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4" fillId="0" borderId="0" xfId="0" applyFont="1" applyBorder="1" applyAlignment="1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4" fillId="0" borderId="0" xfId="0" applyNumberFormat="1" applyFont="1" applyBorder="1"/>
    <xf numFmtId="4" fontId="4" fillId="0" borderId="0" xfId="0" applyNumberFormat="1" applyFont="1" applyBorder="1" applyAlignment="1">
      <alignment horizontal="right" wrapText="1"/>
    </xf>
    <xf numFmtId="164" fontId="9" fillId="0" borderId="1" xfId="1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zoomScale="91" zoomScaleNormal="91" workbookViewId="0">
      <selection activeCell="A2" sqref="A2:F2"/>
    </sheetView>
  </sheetViews>
  <sheetFormatPr defaultColWidth="8.85546875" defaultRowHeight="15.75" x14ac:dyDescent="0.25"/>
  <cols>
    <col min="1" max="1" width="44" style="1" customWidth="1"/>
    <col min="2" max="2" width="13.28515625" style="1" customWidth="1"/>
    <col min="3" max="3" width="7.85546875" style="1" customWidth="1"/>
    <col min="4" max="4" width="9.140625" style="1" customWidth="1"/>
    <col min="5" max="5" width="10.42578125" style="1" customWidth="1"/>
    <col min="6" max="6" width="18.5703125" style="16" customWidth="1"/>
    <col min="7" max="7" width="16.85546875" style="1" customWidth="1"/>
    <col min="8" max="16384" width="8.85546875" style="1"/>
  </cols>
  <sheetData>
    <row r="1" spans="1:10" ht="44.45" customHeight="1" x14ac:dyDescent="0.25">
      <c r="E1" s="83" t="s">
        <v>218</v>
      </c>
      <c r="F1" s="84"/>
      <c r="G1" s="85"/>
    </row>
    <row r="2" spans="1:10" ht="112.15" customHeight="1" x14ac:dyDescent="0.25">
      <c r="A2" s="82" t="s">
        <v>155</v>
      </c>
      <c r="B2" s="82"/>
      <c r="C2" s="82"/>
      <c r="D2" s="82"/>
      <c r="E2" s="82"/>
      <c r="F2" s="82"/>
      <c r="G2" s="2"/>
    </row>
    <row r="3" spans="1:10" ht="25.5" x14ac:dyDescent="0.25">
      <c r="A3" s="3" t="s">
        <v>34</v>
      </c>
      <c r="B3" s="4" t="s">
        <v>32</v>
      </c>
      <c r="C3" s="4" t="s">
        <v>33</v>
      </c>
      <c r="D3" s="4" t="s">
        <v>30</v>
      </c>
      <c r="E3" s="4" t="s">
        <v>31</v>
      </c>
      <c r="F3" s="4" t="s">
        <v>35</v>
      </c>
      <c r="G3" s="4" t="s">
        <v>35</v>
      </c>
      <c r="H3" s="81"/>
      <c r="I3" s="81"/>
    </row>
    <row r="4" spans="1:10" x14ac:dyDescent="0.25">
      <c r="A4" s="49" t="s">
        <v>4</v>
      </c>
      <c r="B4" s="5" t="s">
        <v>81</v>
      </c>
      <c r="C4" s="5" t="s">
        <v>3</v>
      </c>
      <c r="D4" s="5"/>
      <c r="E4" s="5" t="s">
        <v>3</v>
      </c>
      <c r="F4" s="6">
        <f>F5+F7+F9+F11+F13+F17+F19+F22+F24+F26+F30+F32+F34+F41+F45+F47+F51+F57+F59+F43+F55+F38+F49+F53+F61</f>
        <v>190711.3</v>
      </c>
      <c r="G4" s="6">
        <f>G6+G7+G9+G11+G13+G17+G19+G22+G24+G26+G30+G32+G34+G41+G45+G47+G51+G57+G59+G43+G55+G38+G49+G53+G61</f>
        <v>193074.49999999997</v>
      </c>
    </row>
    <row r="5" spans="1:10" ht="38.25" x14ac:dyDescent="0.25">
      <c r="A5" s="49" t="s">
        <v>150</v>
      </c>
      <c r="B5" s="5" t="s">
        <v>151</v>
      </c>
      <c r="C5" s="5"/>
      <c r="D5" s="5"/>
      <c r="E5" s="5"/>
      <c r="F5" s="6">
        <f>F6</f>
        <v>1800</v>
      </c>
      <c r="G5" s="6">
        <f>G6</f>
        <v>1800</v>
      </c>
    </row>
    <row r="6" spans="1:10" ht="66.75" customHeight="1" x14ac:dyDescent="0.25">
      <c r="A6" s="49" t="s">
        <v>149</v>
      </c>
      <c r="B6" s="5" t="s">
        <v>153</v>
      </c>
      <c r="C6" s="5" t="s">
        <v>106</v>
      </c>
      <c r="D6" s="5" t="s">
        <v>0</v>
      </c>
      <c r="E6" s="5" t="s">
        <v>12</v>
      </c>
      <c r="F6" s="6">
        <v>1800</v>
      </c>
      <c r="G6" s="6">
        <v>1800</v>
      </c>
    </row>
    <row r="7" spans="1:10" ht="51" x14ac:dyDescent="0.25">
      <c r="A7" s="50" t="s">
        <v>40</v>
      </c>
      <c r="B7" s="7" t="s">
        <v>41</v>
      </c>
      <c r="C7" s="7"/>
      <c r="D7" s="42"/>
      <c r="E7" s="7"/>
      <c r="F7" s="8">
        <f>F8</f>
        <v>4000</v>
      </c>
      <c r="G7" s="8">
        <f>G8</f>
        <v>4000</v>
      </c>
      <c r="H7" s="75"/>
      <c r="I7" s="75"/>
      <c r="J7" s="75"/>
    </row>
    <row r="8" spans="1:10" ht="61.5" customHeight="1" x14ac:dyDescent="0.25">
      <c r="A8" s="51" t="s">
        <v>40</v>
      </c>
      <c r="B8" s="41" t="s">
        <v>41</v>
      </c>
      <c r="C8" s="41" t="s">
        <v>106</v>
      </c>
      <c r="D8" s="42" t="s">
        <v>0</v>
      </c>
      <c r="E8" s="41" t="s">
        <v>1</v>
      </c>
      <c r="F8" s="55">
        <v>4000</v>
      </c>
      <c r="G8" s="55">
        <v>4000</v>
      </c>
      <c r="H8" s="48"/>
      <c r="I8" s="48"/>
      <c r="J8" s="75"/>
    </row>
    <row r="9" spans="1:10" ht="63.75" x14ac:dyDescent="0.25">
      <c r="A9" s="50" t="s">
        <v>156</v>
      </c>
      <c r="B9" s="7" t="s">
        <v>42</v>
      </c>
      <c r="C9" s="7"/>
      <c r="D9" s="42"/>
      <c r="E9" s="7"/>
      <c r="F9" s="8">
        <f>F10</f>
        <v>600</v>
      </c>
      <c r="G9" s="8">
        <f>G10</f>
        <v>600</v>
      </c>
      <c r="H9" s="75"/>
      <c r="I9" s="75"/>
      <c r="J9" s="75"/>
    </row>
    <row r="10" spans="1:10" ht="63.75" x14ac:dyDescent="0.25">
      <c r="A10" s="51" t="s">
        <v>156</v>
      </c>
      <c r="B10" s="41" t="s">
        <v>42</v>
      </c>
      <c r="C10" s="41" t="s">
        <v>107</v>
      </c>
      <c r="D10" s="42" t="s">
        <v>0</v>
      </c>
      <c r="E10" s="41" t="s">
        <v>1</v>
      </c>
      <c r="F10" s="55">
        <v>600</v>
      </c>
      <c r="G10" s="55">
        <v>600</v>
      </c>
      <c r="H10" s="75"/>
      <c r="I10" s="75"/>
      <c r="J10" s="75"/>
    </row>
    <row r="11" spans="1:10" ht="63.75" x14ac:dyDescent="0.25">
      <c r="A11" s="50" t="s">
        <v>43</v>
      </c>
      <c r="B11" s="7" t="s">
        <v>44</v>
      </c>
      <c r="C11" s="7"/>
      <c r="D11" s="42"/>
      <c r="E11" s="7"/>
      <c r="F11" s="8">
        <f>F12</f>
        <v>36450</v>
      </c>
      <c r="G11" s="8">
        <f>G12</f>
        <v>38200</v>
      </c>
      <c r="H11" s="75"/>
      <c r="I11" s="75"/>
      <c r="J11" s="75"/>
    </row>
    <row r="12" spans="1:10" ht="63.75" x14ac:dyDescent="0.25">
      <c r="A12" s="51" t="s">
        <v>43</v>
      </c>
      <c r="B12" s="41" t="s">
        <v>44</v>
      </c>
      <c r="C12" s="41" t="s">
        <v>106</v>
      </c>
      <c r="D12" s="42" t="s">
        <v>0</v>
      </c>
      <c r="E12" s="41" t="s">
        <v>5</v>
      </c>
      <c r="F12" s="55">
        <v>36450</v>
      </c>
      <c r="G12" s="55">
        <v>38200</v>
      </c>
      <c r="H12" s="75"/>
      <c r="I12" s="75"/>
      <c r="J12" s="75"/>
    </row>
    <row r="13" spans="1:10" ht="51" x14ac:dyDescent="0.25">
      <c r="A13" s="50" t="s">
        <v>45</v>
      </c>
      <c r="B13" s="7" t="s">
        <v>46</v>
      </c>
      <c r="C13" s="7"/>
      <c r="D13" s="42"/>
      <c r="E13" s="7"/>
      <c r="F13" s="8">
        <f>F14+F15+F16</f>
        <v>3186.1</v>
      </c>
      <c r="G13" s="8">
        <f>G14+G15+G16</f>
        <v>3268.5</v>
      </c>
      <c r="H13" s="75"/>
      <c r="I13" s="75"/>
      <c r="J13" s="75"/>
    </row>
    <row r="14" spans="1:10" ht="51" x14ac:dyDescent="0.25">
      <c r="A14" s="51" t="s">
        <v>45</v>
      </c>
      <c r="B14" s="41" t="s">
        <v>46</v>
      </c>
      <c r="C14" s="41" t="s">
        <v>106</v>
      </c>
      <c r="D14" s="42" t="s">
        <v>0</v>
      </c>
      <c r="E14" s="41" t="s">
        <v>5</v>
      </c>
      <c r="F14" s="55">
        <v>300</v>
      </c>
      <c r="G14" s="55">
        <v>300</v>
      </c>
      <c r="H14" s="75"/>
      <c r="I14" s="75"/>
      <c r="J14" s="75"/>
    </row>
    <row r="15" spans="1:10" ht="51" x14ac:dyDescent="0.25">
      <c r="A15" s="51" t="s">
        <v>45</v>
      </c>
      <c r="B15" s="41" t="s">
        <v>46</v>
      </c>
      <c r="C15" s="41" t="s">
        <v>107</v>
      </c>
      <c r="D15" s="42" t="s">
        <v>0</v>
      </c>
      <c r="E15" s="41" t="s">
        <v>5</v>
      </c>
      <c r="F15" s="55">
        <v>2786.1</v>
      </c>
      <c r="G15" s="55">
        <v>2868.5</v>
      </c>
      <c r="H15" s="48"/>
      <c r="I15" s="48"/>
      <c r="J15" s="48"/>
    </row>
    <row r="16" spans="1:10" ht="51" x14ac:dyDescent="0.25">
      <c r="A16" s="51" t="s">
        <v>45</v>
      </c>
      <c r="B16" s="41" t="s">
        <v>46</v>
      </c>
      <c r="C16" s="41" t="s">
        <v>108</v>
      </c>
      <c r="D16" s="42" t="s">
        <v>0</v>
      </c>
      <c r="E16" s="41" t="s">
        <v>5</v>
      </c>
      <c r="F16" s="55">
        <v>100</v>
      </c>
      <c r="G16" s="55">
        <v>100</v>
      </c>
      <c r="H16" s="75"/>
      <c r="I16" s="75"/>
      <c r="J16" s="75"/>
    </row>
    <row r="17" spans="1:10" ht="63.75" x14ac:dyDescent="0.25">
      <c r="A17" s="50" t="s">
        <v>48</v>
      </c>
      <c r="B17" s="7" t="s">
        <v>49</v>
      </c>
      <c r="C17" s="7"/>
      <c r="D17" s="42"/>
      <c r="E17" s="7"/>
      <c r="F17" s="8">
        <f>F18</f>
        <v>3365</v>
      </c>
      <c r="G17" s="8">
        <f>G18</f>
        <v>3800</v>
      </c>
      <c r="H17" s="75"/>
      <c r="I17" s="75"/>
      <c r="J17" s="75"/>
    </row>
    <row r="18" spans="1:10" ht="63.75" x14ac:dyDescent="0.25">
      <c r="A18" s="51" t="s">
        <v>48</v>
      </c>
      <c r="B18" s="41" t="s">
        <v>49</v>
      </c>
      <c r="C18" s="41" t="s">
        <v>106</v>
      </c>
      <c r="D18" s="42" t="s">
        <v>0</v>
      </c>
      <c r="E18" s="41" t="s">
        <v>5</v>
      </c>
      <c r="F18" s="55">
        <v>3365</v>
      </c>
      <c r="G18" s="55">
        <v>3800</v>
      </c>
      <c r="H18" s="75"/>
      <c r="I18" s="75"/>
      <c r="J18" s="75"/>
    </row>
    <row r="19" spans="1:10" ht="51" hidden="1" x14ac:dyDescent="0.25">
      <c r="A19" s="50" t="s">
        <v>50</v>
      </c>
      <c r="B19" s="7" t="s">
        <v>51</v>
      </c>
      <c r="C19" s="7"/>
      <c r="D19" s="42"/>
      <c r="E19" s="7"/>
      <c r="F19" s="8">
        <f>F20+F21</f>
        <v>0</v>
      </c>
      <c r="G19" s="8">
        <f>G20+G21</f>
        <v>0</v>
      </c>
      <c r="H19" s="75"/>
      <c r="I19" s="75"/>
      <c r="J19" s="75"/>
    </row>
    <row r="20" spans="1:10" ht="51" hidden="1" x14ac:dyDescent="0.25">
      <c r="A20" s="51" t="s">
        <v>50</v>
      </c>
      <c r="B20" s="41" t="s">
        <v>51</v>
      </c>
      <c r="C20" s="41" t="s">
        <v>106</v>
      </c>
      <c r="D20" s="42" t="s">
        <v>12</v>
      </c>
      <c r="E20" s="41" t="s">
        <v>1</v>
      </c>
      <c r="F20" s="55"/>
      <c r="G20" s="55"/>
      <c r="H20" s="75"/>
      <c r="I20" s="75"/>
      <c r="J20" s="75"/>
    </row>
    <row r="21" spans="1:10" ht="51" hidden="1" x14ac:dyDescent="0.25">
      <c r="A21" s="51" t="s">
        <v>50</v>
      </c>
      <c r="B21" s="41" t="s">
        <v>51</v>
      </c>
      <c r="C21" s="41" t="s">
        <v>107</v>
      </c>
      <c r="D21" s="42" t="s">
        <v>12</v>
      </c>
      <c r="E21" s="41" t="s">
        <v>1</v>
      </c>
      <c r="F21" s="55"/>
      <c r="G21" s="55"/>
      <c r="H21" s="75"/>
      <c r="I21" s="75"/>
      <c r="J21" s="75"/>
    </row>
    <row r="22" spans="1:10" x14ac:dyDescent="0.25">
      <c r="A22" s="50" t="s">
        <v>52</v>
      </c>
      <c r="B22" s="7" t="s">
        <v>53</v>
      </c>
      <c r="C22" s="7"/>
      <c r="D22" s="42"/>
      <c r="E22" s="7"/>
      <c r="F22" s="8">
        <v>800</v>
      </c>
      <c r="G22" s="8">
        <v>800</v>
      </c>
      <c r="H22" s="75"/>
      <c r="I22" s="75"/>
      <c r="J22" s="75"/>
    </row>
    <row r="23" spans="1:10" x14ac:dyDescent="0.25">
      <c r="A23" s="51" t="s">
        <v>52</v>
      </c>
      <c r="B23" s="41" t="s">
        <v>53</v>
      </c>
      <c r="C23" s="41" t="s">
        <v>54</v>
      </c>
      <c r="D23" s="42" t="s">
        <v>0</v>
      </c>
      <c r="E23" s="41" t="s">
        <v>7</v>
      </c>
      <c r="F23" s="55">
        <v>800</v>
      </c>
      <c r="G23" s="55">
        <v>800</v>
      </c>
      <c r="H23" s="75"/>
      <c r="I23" s="75"/>
      <c r="J23" s="75"/>
    </row>
    <row r="24" spans="1:10" ht="38.25" x14ac:dyDescent="0.25">
      <c r="A24" s="50" t="s">
        <v>55</v>
      </c>
      <c r="B24" s="7" t="s">
        <v>56</v>
      </c>
      <c r="C24" s="7"/>
      <c r="D24" s="42"/>
      <c r="E24" s="7"/>
      <c r="F24" s="8">
        <f>F25</f>
        <v>200</v>
      </c>
      <c r="G24" s="8">
        <f>G25</f>
        <v>200</v>
      </c>
      <c r="H24" s="75"/>
      <c r="I24" s="75"/>
      <c r="J24" s="75"/>
    </row>
    <row r="25" spans="1:10" ht="38.25" x14ac:dyDescent="0.25">
      <c r="A25" s="51" t="s">
        <v>55</v>
      </c>
      <c r="B25" s="41" t="s">
        <v>56</v>
      </c>
      <c r="C25" s="41" t="s">
        <v>107</v>
      </c>
      <c r="D25" s="42" t="s">
        <v>0</v>
      </c>
      <c r="E25" s="41" t="s">
        <v>8</v>
      </c>
      <c r="F25" s="55">
        <v>200</v>
      </c>
      <c r="G25" s="55">
        <v>200</v>
      </c>
      <c r="H25" s="75"/>
      <c r="I25" s="75"/>
      <c r="J25" s="75"/>
    </row>
    <row r="26" spans="1:10" ht="95.25" customHeight="1" x14ac:dyDescent="0.25">
      <c r="A26" s="50" t="s">
        <v>157</v>
      </c>
      <c r="B26" s="7" t="s">
        <v>57</v>
      </c>
      <c r="C26" s="7"/>
      <c r="D26" s="42"/>
      <c r="E26" s="7"/>
      <c r="F26" s="8">
        <f>F27+F28+F29</f>
        <v>1000</v>
      </c>
      <c r="G26" s="8">
        <f>G27+G28+G29</f>
        <v>1050</v>
      </c>
      <c r="H26" s="75"/>
      <c r="I26" s="75"/>
      <c r="J26" s="75"/>
    </row>
    <row r="27" spans="1:10" ht="76.5" x14ac:dyDescent="0.25">
      <c r="A27" s="51" t="s">
        <v>157</v>
      </c>
      <c r="B27" s="41" t="s">
        <v>57</v>
      </c>
      <c r="C27" s="41" t="s">
        <v>107</v>
      </c>
      <c r="D27" s="42" t="s">
        <v>0</v>
      </c>
      <c r="E27" s="41" t="s">
        <v>8</v>
      </c>
      <c r="F27" s="55">
        <v>800</v>
      </c>
      <c r="G27" s="55">
        <v>800</v>
      </c>
      <c r="H27" s="75"/>
      <c r="I27" s="75"/>
      <c r="J27" s="75"/>
    </row>
    <row r="28" spans="1:10" ht="76.5" x14ac:dyDescent="0.25">
      <c r="A28" s="51" t="s">
        <v>157</v>
      </c>
      <c r="B28" s="41" t="s">
        <v>57</v>
      </c>
      <c r="C28" s="41" t="s">
        <v>10</v>
      </c>
      <c r="D28" s="42" t="s">
        <v>0</v>
      </c>
      <c r="E28" s="41" t="s">
        <v>8</v>
      </c>
      <c r="F28" s="55">
        <v>100</v>
      </c>
      <c r="G28" s="55">
        <v>150</v>
      </c>
      <c r="H28" s="75"/>
      <c r="I28" s="75"/>
      <c r="J28" s="75"/>
    </row>
    <row r="29" spans="1:10" ht="76.5" x14ac:dyDescent="0.25">
      <c r="A29" s="51" t="s">
        <v>157</v>
      </c>
      <c r="B29" s="41" t="s">
        <v>57</v>
      </c>
      <c r="C29" s="41" t="s">
        <v>127</v>
      </c>
      <c r="D29" s="42" t="s">
        <v>0</v>
      </c>
      <c r="E29" s="41" t="s">
        <v>8</v>
      </c>
      <c r="F29" s="55">
        <v>100</v>
      </c>
      <c r="G29" s="55">
        <v>100</v>
      </c>
      <c r="H29" s="75"/>
      <c r="I29" s="75"/>
      <c r="J29" s="75"/>
    </row>
    <row r="30" spans="1:10" ht="84" customHeight="1" x14ac:dyDescent="0.25">
      <c r="A30" s="50" t="s">
        <v>11</v>
      </c>
      <c r="B30" s="7" t="s">
        <v>58</v>
      </c>
      <c r="C30" s="7"/>
      <c r="D30" s="42"/>
      <c r="E30" s="7"/>
      <c r="F30" s="8">
        <f>F31</f>
        <v>200</v>
      </c>
      <c r="G30" s="8">
        <f>G31</f>
        <v>200</v>
      </c>
      <c r="H30" s="75"/>
      <c r="I30" s="75"/>
      <c r="J30" s="75"/>
    </row>
    <row r="31" spans="1:10" ht="87" customHeight="1" x14ac:dyDescent="0.25">
      <c r="A31" s="51" t="s">
        <v>11</v>
      </c>
      <c r="B31" s="41" t="s">
        <v>58</v>
      </c>
      <c r="C31" s="41" t="s">
        <v>114</v>
      </c>
      <c r="D31" s="42" t="s">
        <v>0</v>
      </c>
      <c r="E31" s="41" t="s">
        <v>8</v>
      </c>
      <c r="F31" s="55">
        <v>200</v>
      </c>
      <c r="G31" s="55">
        <v>200</v>
      </c>
      <c r="H31" s="75"/>
      <c r="I31" s="75"/>
      <c r="J31" s="75"/>
    </row>
    <row r="32" spans="1:10" ht="81.75" customHeight="1" x14ac:dyDescent="0.25">
      <c r="A32" s="50" t="s">
        <v>59</v>
      </c>
      <c r="B32" s="7" t="s">
        <v>60</v>
      </c>
      <c r="C32" s="7"/>
      <c r="D32" s="42"/>
      <c r="E32" s="7"/>
      <c r="F32" s="8">
        <f>F33</f>
        <v>200</v>
      </c>
      <c r="G32" s="8">
        <f>G33</f>
        <v>200</v>
      </c>
      <c r="H32" s="75"/>
      <c r="I32" s="75"/>
      <c r="J32" s="75"/>
    </row>
    <row r="33" spans="1:10" ht="51" x14ac:dyDescent="0.25">
      <c r="A33" s="51" t="s">
        <v>59</v>
      </c>
      <c r="B33" s="41" t="s">
        <v>60</v>
      </c>
      <c r="C33" s="41" t="s">
        <v>108</v>
      </c>
      <c r="D33" s="42" t="s">
        <v>0</v>
      </c>
      <c r="E33" s="41" t="s">
        <v>8</v>
      </c>
      <c r="F33" s="55">
        <v>200</v>
      </c>
      <c r="G33" s="55">
        <v>200</v>
      </c>
      <c r="H33" s="75"/>
      <c r="I33" s="75"/>
      <c r="J33" s="75"/>
    </row>
    <row r="34" spans="1:10" ht="76.5" x14ac:dyDescent="0.25">
      <c r="A34" s="50" t="s">
        <v>61</v>
      </c>
      <c r="B34" s="7" t="s">
        <v>62</v>
      </c>
      <c r="C34" s="7"/>
      <c r="D34" s="42"/>
      <c r="E34" s="7"/>
      <c r="F34" s="8">
        <f>F35+F36+F37</f>
        <v>25371</v>
      </c>
      <c r="G34" s="8">
        <f>G35+G36+G37</f>
        <v>27041</v>
      </c>
      <c r="H34" s="75"/>
      <c r="I34" s="75"/>
      <c r="J34" s="75"/>
    </row>
    <row r="35" spans="1:10" ht="84" customHeight="1" x14ac:dyDescent="0.25">
      <c r="A35" s="51" t="s">
        <v>158</v>
      </c>
      <c r="B35" s="41" t="s">
        <v>62</v>
      </c>
      <c r="C35" s="41" t="s">
        <v>109</v>
      </c>
      <c r="D35" s="42" t="s">
        <v>0</v>
      </c>
      <c r="E35" s="41" t="s">
        <v>8</v>
      </c>
      <c r="F35" s="55">
        <v>24360</v>
      </c>
      <c r="G35" s="55">
        <v>25830</v>
      </c>
      <c r="H35" s="75"/>
      <c r="I35" s="75"/>
      <c r="J35" s="75"/>
    </row>
    <row r="36" spans="1:10" ht="84.75" customHeight="1" x14ac:dyDescent="0.25">
      <c r="A36" s="51" t="s">
        <v>158</v>
      </c>
      <c r="B36" s="41" t="s">
        <v>62</v>
      </c>
      <c r="C36" s="41" t="s">
        <v>107</v>
      </c>
      <c r="D36" s="42" t="s">
        <v>0</v>
      </c>
      <c r="E36" s="41" t="s">
        <v>8</v>
      </c>
      <c r="F36" s="55">
        <v>1000</v>
      </c>
      <c r="G36" s="55">
        <v>1200</v>
      </c>
      <c r="H36" s="75"/>
      <c r="I36" s="75"/>
      <c r="J36" s="75"/>
    </row>
    <row r="37" spans="1:10" ht="88.5" customHeight="1" x14ac:dyDescent="0.25">
      <c r="A37" s="51" t="s">
        <v>158</v>
      </c>
      <c r="B37" s="41" t="s">
        <v>62</v>
      </c>
      <c r="C37" s="41" t="s">
        <v>108</v>
      </c>
      <c r="D37" s="42" t="s">
        <v>0</v>
      </c>
      <c r="E37" s="41" t="s">
        <v>8</v>
      </c>
      <c r="F37" s="55">
        <v>11</v>
      </c>
      <c r="G37" s="55">
        <v>11</v>
      </c>
      <c r="H37" s="75"/>
      <c r="I37" s="75"/>
      <c r="J37" s="75"/>
    </row>
    <row r="38" spans="1:10" ht="61.5" customHeight="1" x14ac:dyDescent="0.25">
      <c r="A38" s="50" t="s">
        <v>50</v>
      </c>
      <c r="B38" s="41" t="s">
        <v>51</v>
      </c>
      <c r="C38" s="41"/>
      <c r="D38" s="42"/>
      <c r="E38" s="41"/>
      <c r="F38" s="8">
        <f>F39+F40</f>
        <v>1629.5</v>
      </c>
      <c r="G38" s="8">
        <f>G39+G40</f>
        <v>1714.5</v>
      </c>
      <c r="H38" s="75"/>
      <c r="I38" s="75"/>
      <c r="J38" s="75"/>
    </row>
    <row r="39" spans="1:10" ht="73.5" customHeight="1" x14ac:dyDescent="0.25">
      <c r="A39" s="51" t="s">
        <v>50</v>
      </c>
      <c r="B39" s="41" t="s">
        <v>51</v>
      </c>
      <c r="C39" s="41" t="s">
        <v>106</v>
      </c>
      <c r="D39" s="42" t="s">
        <v>12</v>
      </c>
      <c r="E39" s="41" t="s">
        <v>1</v>
      </c>
      <c r="F39" s="55">
        <v>1629.5</v>
      </c>
      <c r="G39" s="55">
        <v>1714.5</v>
      </c>
      <c r="H39" s="75"/>
      <c r="I39" s="75"/>
      <c r="J39" s="75"/>
    </row>
    <row r="40" spans="1:10" ht="69" customHeight="1" x14ac:dyDescent="0.25">
      <c r="A40" s="51" t="s">
        <v>50</v>
      </c>
      <c r="B40" s="41" t="s">
        <v>51</v>
      </c>
      <c r="C40" s="41" t="s">
        <v>107</v>
      </c>
      <c r="D40" s="42" t="s">
        <v>12</v>
      </c>
      <c r="E40" s="41" t="s">
        <v>1</v>
      </c>
      <c r="F40" s="55">
        <v>0</v>
      </c>
      <c r="G40" s="55">
        <v>0</v>
      </c>
      <c r="H40" s="75"/>
      <c r="I40" s="75"/>
      <c r="J40" s="75"/>
    </row>
    <row r="41" spans="1:10" hidden="1" x14ac:dyDescent="0.25">
      <c r="A41" s="50"/>
      <c r="B41" s="7"/>
      <c r="C41" s="7"/>
      <c r="D41" s="42"/>
      <c r="E41" s="7"/>
      <c r="F41" s="8"/>
      <c r="G41" s="8"/>
      <c r="H41" s="75"/>
      <c r="I41" s="75"/>
      <c r="J41" s="75"/>
    </row>
    <row r="42" spans="1:10" hidden="1" x14ac:dyDescent="0.25">
      <c r="A42" s="51"/>
      <c r="B42" s="41"/>
      <c r="C42" s="41"/>
      <c r="D42" s="42"/>
      <c r="E42" s="41"/>
      <c r="F42" s="55"/>
      <c r="G42" s="55"/>
      <c r="H42" s="75"/>
      <c r="I42" s="75"/>
      <c r="J42" s="75"/>
    </row>
    <row r="43" spans="1:10" ht="38.25" x14ac:dyDescent="0.25">
      <c r="A43" s="50" t="s">
        <v>115</v>
      </c>
      <c r="B43" s="41" t="s">
        <v>116</v>
      </c>
      <c r="C43" s="41"/>
      <c r="D43" s="42"/>
      <c r="E43" s="41"/>
      <c r="F43" s="8">
        <f>F44</f>
        <v>200.5</v>
      </c>
      <c r="G43" s="8">
        <f>G44</f>
        <v>200.5</v>
      </c>
      <c r="H43" s="75"/>
      <c r="I43" s="75"/>
      <c r="J43" s="75"/>
    </row>
    <row r="44" spans="1:10" ht="39" customHeight="1" x14ac:dyDescent="0.25">
      <c r="A44" s="51" t="s">
        <v>115</v>
      </c>
      <c r="B44" s="41" t="s">
        <v>116</v>
      </c>
      <c r="C44" s="41" t="s">
        <v>107</v>
      </c>
      <c r="D44" s="42" t="s">
        <v>19</v>
      </c>
      <c r="E44" s="41" t="s">
        <v>0</v>
      </c>
      <c r="F44" s="55">
        <v>200.5</v>
      </c>
      <c r="G44" s="55">
        <v>200.5</v>
      </c>
      <c r="H44" s="75"/>
      <c r="I44" s="75"/>
      <c r="J44" s="75"/>
    </row>
    <row r="45" spans="1:10" ht="63.75" x14ac:dyDescent="0.25">
      <c r="A45" s="50" t="s">
        <v>111</v>
      </c>
      <c r="B45" s="7" t="s">
        <v>142</v>
      </c>
      <c r="C45" s="7"/>
      <c r="D45" s="42"/>
      <c r="E45" s="7"/>
      <c r="F45" s="8">
        <f>F46</f>
        <v>17.600000000000001</v>
      </c>
      <c r="G45" s="8">
        <f>G46</f>
        <v>17.600000000000001</v>
      </c>
      <c r="H45" s="75"/>
      <c r="I45" s="75"/>
      <c r="J45" s="75"/>
    </row>
    <row r="46" spans="1:10" ht="63.75" x14ac:dyDescent="0.25">
      <c r="A46" s="51" t="s">
        <v>111</v>
      </c>
      <c r="B46" s="77" t="s">
        <v>142</v>
      </c>
      <c r="C46" s="41" t="s">
        <v>107</v>
      </c>
      <c r="D46" s="76" t="s">
        <v>1</v>
      </c>
      <c r="E46" s="77" t="s">
        <v>138</v>
      </c>
      <c r="F46" s="55">
        <v>17.600000000000001</v>
      </c>
      <c r="G46" s="55">
        <v>17.600000000000001</v>
      </c>
      <c r="H46" s="75"/>
      <c r="I46" s="75"/>
      <c r="J46" s="75"/>
    </row>
    <row r="47" spans="1:10" ht="38.25" x14ac:dyDescent="0.25">
      <c r="A47" s="50" t="s">
        <v>63</v>
      </c>
      <c r="B47" s="7" t="s">
        <v>64</v>
      </c>
      <c r="C47" s="7"/>
      <c r="D47" s="42"/>
      <c r="E47" s="7"/>
      <c r="F47" s="8">
        <f>F48</f>
        <v>400</v>
      </c>
      <c r="G47" s="8">
        <f>G48</f>
        <v>400</v>
      </c>
      <c r="H47" s="75"/>
      <c r="I47" s="75"/>
      <c r="J47" s="75"/>
    </row>
    <row r="48" spans="1:10" ht="38.25" x14ac:dyDescent="0.25">
      <c r="A48" s="51" t="s">
        <v>63</v>
      </c>
      <c r="B48" s="41" t="s">
        <v>64</v>
      </c>
      <c r="C48" s="41" t="s">
        <v>107</v>
      </c>
      <c r="D48" s="42" t="s">
        <v>5</v>
      </c>
      <c r="E48" s="41" t="s">
        <v>17</v>
      </c>
      <c r="F48" s="55">
        <v>400</v>
      </c>
      <c r="G48" s="55">
        <v>400</v>
      </c>
      <c r="H48" s="75"/>
      <c r="I48" s="75"/>
      <c r="J48" s="75"/>
    </row>
    <row r="49" spans="1:10" hidden="1" x14ac:dyDescent="0.25">
      <c r="A49" s="50"/>
      <c r="B49" s="7"/>
      <c r="C49" s="7"/>
      <c r="D49" s="42"/>
      <c r="E49" s="7"/>
      <c r="F49" s="8"/>
      <c r="G49" s="8"/>
      <c r="H49" s="75"/>
      <c r="I49" s="75"/>
      <c r="J49" s="75"/>
    </row>
    <row r="50" spans="1:10" hidden="1" x14ac:dyDescent="0.25">
      <c r="A50" s="51"/>
      <c r="B50" s="41"/>
      <c r="C50" s="41"/>
      <c r="D50" s="42"/>
      <c r="E50" s="41"/>
      <c r="F50" s="55"/>
      <c r="G50" s="55"/>
      <c r="H50" s="75"/>
      <c r="I50" s="75"/>
      <c r="J50" s="75"/>
    </row>
    <row r="51" spans="1:10" x14ac:dyDescent="0.25">
      <c r="A51" s="50" t="s">
        <v>65</v>
      </c>
      <c r="B51" s="7" t="s">
        <v>66</v>
      </c>
      <c r="C51" s="7"/>
      <c r="D51" s="5"/>
      <c r="E51" s="7"/>
      <c r="F51" s="8">
        <f>F52</f>
        <v>4500</v>
      </c>
      <c r="G51" s="8">
        <f>G52</f>
        <v>4500</v>
      </c>
      <c r="H51" s="75"/>
      <c r="I51" s="75"/>
      <c r="J51" s="75"/>
    </row>
    <row r="52" spans="1:10" x14ac:dyDescent="0.25">
      <c r="A52" s="51" t="s">
        <v>65</v>
      </c>
      <c r="B52" s="41" t="s">
        <v>66</v>
      </c>
      <c r="C52" s="41" t="s">
        <v>107</v>
      </c>
      <c r="D52" s="42" t="s">
        <v>19</v>
      </c>
      <c r="E52" s="41" t="s">
        <v>1</v>
      </c>
      <c r="F52" s="55">
        <v>4500</v>
      </c>
      <c r="G52" s="55">
        <v>4500</v>
      </c>
      <c r="H52" s="75"/>
      <c r="I52" s="75"/>
      <c r="J52" s="75"/>
    </row>
    <row r="53" spans="1:10" ht="25.5" x14ac:dyDescent="0.25">
      <c r="A53" s="50" t="s">
        <v>125</v>
      </c>
      <c r="B53" s="7" t="s">
        <v>154</v>
      </c>
      <c r="C53" s="7"/>
      <c r="D53" s="5"/>
      <c r="E53" s="7"/>
      <c r="F53" s="8">
        <f>F54</f>
        <v>100</v>
      </c>
      <c r="G53" s="8">
        <f>G54</f>
        <v>100</v>
      </c>
      <c r="H53" s="75"/>
      <c r="I53" s="75"/>
      <c r="J53" s="75"/>
    </row>
    <row r="54" spans="1:10" ht="25.5" x14ac:dyDescent="0.25">
      <c r="A54" s="51" t="s">
        <v>125</v>
      </c>
      <c r="B54" s="77" t="s">
        <v>154</v>
      </c>
      <c r="C54" s="41" t="s">
        <v>107</v>
      </c>
      <c r="D54" s="42" t="s">
        <v>19</v>
      </c>
      <c r="E54" s="41" t="s">
        <v>1</v>
      </c>
      <c r="F54" s="55">
        <v>100</v>
      </c>
      <c r="G54" s="55">
        <v>100</v>
      </c>
      <c r="H54" s="75"/>
      <c r="I54" s="75"/>
      <c r="J54" s="75"/>
    </row>
    <row r="55" spans="1:10" ht="25.5" x14ac:dyDescent="0.25">
      <c r="A55" s="50" t="s">
        <v>120</v>
      </c>
      <c r="B55" s="7" t="s">
        <v>121</v>
      </c>
      <c r="C55" s="7"/>
      <c r="D55" s="5"/>
      <c r="E55" s="7"/>
      <c r="F55" s="8">
        <f>F56</f>
        <v>36461.4</v>
      </c>
      <c r="G55" s="8">
        <f>G56</f>
        <v>36466.400000000001</v>
      </c>
      <c r="H55" s="75"/>
      <c r="I55" s="75"/>
      <c r="J55" s="75"/>
    </row>
    <row r="56" spans="1:10" ht="26.25" customHeight="1" x14ac:dyDescent="0.25">
      <c r="A56" s="51" t="s">
        <v>120</v>
      </c>
      <c r="B56" s="41" t="s">
        <v>121</v>
      </c>
      <c r="C56" s="41" t="s">
        <v>122</v>
      </c>
      <c r="D56" s="42" t="s">
        <v>19</v>
      </c>
      <c r="E56" s="41" t="s">
        <v>1</v>
      </c>
      <c r="F56" s="55">
        <v>36461.4</v>
      </c>
      <c r="G56" s="55">
        <v>36466.400000000001</v>
      </c>
      <c r="H56" s="75"/>
      <c r="I56" s="75"/>
      <c r="J56" s="75"/>
    </row>
    <row r="57" spans="1:10" ht="25.5" x14ac:dyDescent="0.25">
      <c r="A57" s="50" t="s">
        <v>67</v>
      </c>
      <c r="B57" s="7" t="s">
        <v>68</v>
      </c>
      <c r="C57" s="7"/>
      <c r="D57" s="42"/>
      <c r="E57" s="7"/>
      <c r="F57" s="8">
        <f>F58</f>
        <v>59946.3</v>
      </c>
      <c r="G57" s="8">
        <f>G58</f>
        <v>57860.2</v>
      </c>
      <c r="H57" s="75"/>
      <c r="I57" s="75"/>
      <c r="J57" s="75"/>
    </row>
    <row r="58" spans="1:10" ht="25.5" x14ac:dyDescent="0.25">
      <c r="A58" s="51" t="s">
        <v>67</v>
      </c>
      <c r="B58" s="41" t="s">
        <v>68</v>
      </c>
      <c r="C58" s="41" t="s">
        <v>110</v>
      </c>
      <c r="D58" s="42" t="s">
        <v>19</v>
      </c>
      <c r="E58" s="41" t="s">
        <v>19</v>
      </c>
      <c r="F58" s="55">
        <v>59946.3</v>
      </c>
      <c r="G58" s="55">
        <v>57860.2</v>
      </c>
      <c r="H58" s="75"/>
      <c r="I58" s="75"/>
      <c r="J58" s="75"/>
    </row>
    <row r="59" spans="1:10" ht="51" x14ac:dyDescent="0.25">
      <c r="A59" s="50" t="s">
        <v>28</v>
      </c>
      <c r="B59" s="7" t="s">
        <v>69</v>
      </c>
      <c r="C59" s="7"/>
      <c r="D59" s="42"/>
      <c r="E59" s="7"/>
      <c r="F59" s="8">
        <f>F60</f>
        <v>8683.9</v>
      </c>
      <c r="G59" s="8">
        <f>G60</f>
        <v>9055.7999999999993</v>
      </c>
      <c r="H59" s="75"/>
      <c r="I59" s="75"/>
      <c r="J59" s="75"/>
    </row>
    <row r="60" spans="1:10" ht="51" x14ac:dyDescent="0.25">
      <c r="A60" s="51" t="s">
        <v>28</v>
      </c>
      <c r="B60" s="41" t="s">
        <v>69</v>
      </c>
      <c r="C60" s="41" t="s">
        <v>110</v>
      </c>
      <c r="D60" s="42" t="s">
        <v>17</v>
      </c>
      <c r="E60" s="41" t="s">
        <v>12</v>
      </c>
      <c r="F60" s="55">
        <v>8683.9</v>
      </c>
      <c r="G60" s="55">
        <v>9055.7999999999993</v>
      </c>
      <c r="H60" s="75"/>
      <c r="I60" s="75"/>
      <c r="J60" s="75"/>
    </row>
    <row r="61" spans="1:10" ht="25.5" x14ac:dyDescent="0.25">
      <c r="A61" s="51" t="s">
        <v>128</v>
      </c>
      <c r="B61" s="7" t="s">
        <v>129</v>
      </c>
      <c r="C61" s="7"/>
      <c r="D61" s="42"/>
      <c r="E61" s="7"/>
      <c r="F61" s="8">
        <f>F62</f>
        <v>1600</v>
      </c>
      <c r="G61" s="8">
        <f>G62</f>
        <v>1600</v>
      </c>
      <c r="H61" s="75"/>
      <c r="I61" s="75"/>
      <c r="J61" s="75"/>
    </row>
    <row r="62" spans="1:10" ht="25.5" x14ac:dyDescent="0.25">
      <c r="A62" s="51" t="s">
        <v>128</v>
      </c>
      <c r="B62" s="41" t="s">
        <v>130</v>
      </c>
      <c r="C62" s="41" t="s">
        <v>107</v>
      </c>
      <c r="D62" s="42" t="s">
        <v>26</v>
      </c>
      <c r="E62" s="41" t="s">
        <v>0</v>
      </c>
      <c r="F62" s="55">
        <v>1600</v>
      </c>
      <c r="G62" s="55">
        <v>1600</v>
      </c>
      <c r="H62" s="75"/>
      <c r="I62" s="75"/>
      <c r="J62" s="75"/>
    </row>
    <row r="63" spans="1:10" x14ac:dyDescent="0.25">
      <c r="A63" s="54" t="s">
        <v>131</v>
      </c>
      <c r="B63" s="54"/>
      <c r="C63" s="54"/>
      <c r="D63" s="54"/>
      <c r="E63" s="54"/>
      <c r="F63" s="56">
        <f>F64+F74+F85</f>
        <v>31535.7</v>
      </c>
      <c r="G63" s="56">
        <f>G64+G74+G85</f>
        <v>33384.300000000003</v>
      </c>
      <c r="H63" s="75"/>
      <c r="I63" s="75"/>
      <c r="J63" s="75"/>
    </row>
    <row r="64" spans="1:10" ht="26.25" x14ac:dyDescent="0.25">
      <c r="A64" s="47" t="s">
        <v>166</v>
      </c>
      <c r="B64" s="58"/>
      <c r="C64" s="58"/>
      <c r="D64" s="58"/>
      <c r="E64" s="58"/>
      <c r="F64" s="60">
        <f>F65+F67+F69+F72</f>
        <v>4000</v>
      </c>
      <c r="G64" s="60">
        <f>G65+G67+G69+G72</f>
        <v>4400</v>
      </c>
      <c r="H64" s="75"/>
      <c r="I64" s="75"/>
      <c r="J64" s="75"/>
    </row>
    <row r="65" spans="1:10" ht="76.5" x14ac:dyDescent="0.25">
      <c r="A65" s="52" t="s">
        <v>167</v>
      </c>
      <c r="B65" s="45" t="s">
        <v>70</v>
      </c>
      <c r="C65" s="45"/>
      <c r="D65" s="57"/>
      <c r="E65" s="45"/>
      <c r="F65" s="46">
        <f>F66</f>
        <v>560</v>
      </c>
      <c r="G65" s="46">
        <f>G66</f>
        <v>560</v>
      </c>
      <c r="H65" s="75"/>
      <c r="I65" s="75"/>
      <c r="J65" s="75"/>
    </row>
    <row r="66" spans="1:10" ht="63.75" x14ac:dyDescent="0.25">
      <c r="A66" s="51" t="s">
        <v>168</v>
      </c>
      <c r="B66" s="41" t="s">
        <v>70</v>
      </c>
      <c r="C66" s="41" t="s">
        <v>107</v>
      </c>
      <c r="D66" s="42" t="s">
        <v>1</v>
      </c>
      <c r="E66" s="41" t="s">
        <v>14</v>
      </c>
      <c r="F66" s="55">
        <v>560</v>
      </c>
      <c r="G66" s="55">
        <v>560</v>
      </c>
      <c r="H66" s="75"/>
      <c r="I66" s="75"/>
      <c r="J66" s="75"/>
    </row>
    <row r="67" spans="1:10" ht="63.75" x14ac:dyDescent="0.25">
      <c r="A67" s="50" t="s">
        <v>169</v>
      </c>
      <c r="B67" s="7" t="s">
        <v>71</v>
      </c>
      <c r="C67" s="7"/>
      <c r="D67" s="42"/>
      <c r="E67" s="7"/>
      <c r="F67" s="8">
        <f>F68</f>
        <v>730</v>
      </c>
      <c r="G67" s="8">
        <f>G68</f>
        <v>830</v>
      </c>
      <c r="H67" s="75"/>
      <c r="I67" s="75"/>
      <c r="J67" s="75"/>
    </row>
    <row r="68" spans="1:10" ht="63.75" x14ac:dyDescent="0.25">
      <c r="A68" s="51" t="s">
        <v>169</v>
      </c>
      <c r="B68" s="41" t="s">
        <v>71</v>
      </c>
      <c r="C68" s="41" t="s">
        <v>107</v>
      </c>
      <c r="D68" s="42" t="s">
        <v>1</v>
      </c>
      <c r="E68" s="41" t="s">
        <v>14</v>
      </c>
      <c r="F68" s="55">
        <v>730</v>
      </c>
      <c r="G68" s="55">
        <v>830</v>
      </c>
      <c r="H68" s="75"/>
      <c r="I68" s="75"/>
      <c r="J68" s="75"/>
    </row>
    <row r="69" spans="1:10" ht="76.5" x14ac:dyDescent="0.25">
      <c r="A69" s="50" t="s">
        <v>170</v>
      </c>
      <c r="B69" s="7" t="s">
        <v>72</v>
      </c>
      <c r="C69" s="7"/>
      <c r="D69" s="42"/>
      <c r="E69" s="7"/>
      <c r="F69" s="8">
        <f>F70+F71</f>
        <v>2700</v>
      </c>
      <c r="G69" s="8">
        <f>G70+G71</f>
        <v>3000</v>
      </c>
      <c r="H69" s="75"/>
      <c r="I69" s="75"/>
      <c r="J69" s="75"/>
    </row>
    <row r="70" spans="1:10" ht="76.5" x14ac:dyDescent="0.25">
      <c r="A70" s="51" t="s">
        <v>171</v>
      </c>
      <c r="B70" s="41" t="s">
        <v>72</v>
      </c>
      <c r="C70" s="41" t="s">
        <v>107</v>
      </c>
      <c r="D70" s="42" t="s">
        <v>1</v>
      </c>
      <c r="E70" s="41" t="s">
        <v>14</v>
      </c>
      <c r="F70" s="55">
        <v>2700</v>
      </c>
      <c r="G70" s="55">
        <v>3000</v>
      </c>
      <c r="H70" s="75"/>
      <c r="I70" s="75"/>
      <c r="J70" s="75"/>
    </row>
    <row r="71" spans="1:10" ht="63.75" x14ac:dyDescent="0.25">
      <c r="A71" s="51" t="s">
        <v>141</v>
      </c>
      <c r="B71" s="77" t="s">
        <v>143</v>
      </c>
      <c r="C71" s="77" t="s">
        <v>107</v>
      </c>
      <c r="D71" s="76" t="s">
        <v>1</v>
      </c>
      <c r="E71" s="77" t="s">
        <v>14</v>
      </c>
      <c r="F71" s="55">
        <v>0</v>
      </c>
      <c r="G71" s="55">
        <v>0</v>
      </c>
      <c r="H71" s="75"/>
      <c r="I71" s="75"/>
      <c r="J71" s="75"/>
    </row>
    <row r="72" spans="1:10" ht="58.5" customHeight="1" x14ac:dyDescent="0.25">
      <c r="A72" s="50" t="s">
        <v>172</v>
      </c>
      <c r="B72" s="7" t="s">
        <v>73</v>
      </c>
      <c r="C72" s="7"/>
      <c r="D72" s="42"/>
      <c r="E72" s="7"/>
      <c r="F72" s="8">
        <f>F73</f>
        <v>10</v>
      </c>
      <c r="G72" s="8">
        <f>G73</f>
        <v>10</v>
      </c>
      <c r="H72" s="75"/>
      <c r="I72" s="75"/>
      <c r="J72" s="75"/>
    </row>
    <row r="73" spans="1:10" ht="51" x14ac:dyDescent="0.25">
      <c r="A73" s="51" t="s">
        <v>173</v>
      </c>
      <c r="B73" s="41" t="s">
        <v>73</v>
      </c>
      <c r="C73" s="41" t="s">
        <v>107</v>
      </c>
      <c r="D73" s="42" t="s">
        <v>1</v>
      </c>
      <c r="E73" s="41" t="s">
        <v>14</v>
      </c>
      <c r="F73" s="55">
        <v>10</v>
      </c>
      <c r="G73" s="55">
        <v>10</v>
      </c>
      <c r="H73" s="75"/>
      <c r="I73" s="75"/>
      <c r="J73" s="75"/>
    </row>
    <row r="74" spans="1:10" ht="75.75" customHeight="1" x14ac:dyDescent="0.25">
      <c r="A74" s="47" t="s">
        <v>159</v>
      </c>
      <c r="B74" s="58"/>
      <c r="C74" s="58"/>
      <c r="D74" s="58"/>
      <c r="E74" s="58"/>
      <c r="F74" s="59">
        <f>F75+F79+F81</f>
        <v>20824.400000000001</v>
      </c>
      <c r="G74" s="59">
        <f>G75+G79+G81+G83</f>
        <v>22273</v>
      </c>
      <c r="H74" s="75"/>
      <c r="I74" s="75"/>
      <c r="J74" s="75"/>
    </row>
    <row r="75" spans="1:10" ht="95.25" customHeight="1" x14ac:dyDescent="0.25">
      <c r="A75" s="50" t="s">
        <v>202</v>
      </c>
      <c r="B75" s="7" t="s">
        <v>208</v>
      </c>
      <c r="C75" s="7"/>
      <c r="D75" s="42"/>
      <c r="E75" s="7"/>
      <c r="F75" s="8">
        <f>F76+F77+F78</f>
        <v>7758.4</v>
      </c>
      <c r="G75" s="8">
        <f>G76+G77+G78</f>
        <v>16373</v>
      </c>
      <c r="H75" s="75"/>
      <c r="I75" s="75"/>
      <c r="J75" s="75"/>
    </row>
    <row r="76" spans="1:10" ht="93.75" customHeight="1" x14ac:dyDescent="0.25">
      <c r="A76" s="51" t="s">
        <v>202</v>
      </c>
      <c r="B76" s="41" t="s">
        <v>75</v>
      </c>
      <c r="C76" s="41" t="s">
        <v>110</v>
      </c>
      <c r="D76" s="42" t="s">
        <v>5</v>
      </c>
      <c r="E76" s="41" t="s">
        <v>14</v>
      </c>
      <c r="F76" s="55">
        <v>7410</v>
      </c>
      <c r="G76" s="55">
        <f>12450+3574.6</f>
        <v>16024.6</v>
      </c>
      <c r="H76" s="75"/>
      <c r="I76" s="75"/>
      <c r="J76" s="75"/>
    </row>
    <row r="77" spans="1:10" ht="93.75" customHeight="1" x14ac:dyDescent="0.25">
      <c r="A77" s="51" t="s">
        <v>206</v>
      </c>
      <c r="B77" s="41" t="s">
        <v>146</v>
      </c>
      <c r="C77" s="77" t="s">
        <v>107</v>
      </c>
      <c r="D77" s="76" t="s">
        <v>5</v>
      </c>
      <c r="E77" s="77" t="s">
        <v>14</v>
      </c>
      <c r="F77" s="55">
        <v>50</v>
      </c>
      <c r="G77" s="55">
        <v>50</v>
      </c>
      <c r="H77" s="75"/>
      <c r="I77" s="75"/>
      <c r="J77" s="75"/>
    </row>
    <row r="78" spans="1:10" ht="93.75" customHeight="1" x14ac:dyDescent="0.25">
      <c r="A78" s="51" t="s">
        <v>144</v>
      </c>
      <c r="B78" s="41" t="s">
        <v>146</v>
      </c>
      <c r="C78" s="77" t="s">
        <v>107</v>
      </c>
      <c r="D78" s="76" t="s">
        <v>5</v>
      </c>
      <c r="E78" s="77" t="s">
        <v>14</v>
      </c>
      <c r="F78" s="55">
        <v>298.39999999999998</v>
      </c>
      <c r="G78" s="55">
        <v>298.39999999999998</v>
      </c>
      <c r="H78" s="75"/>
      <c r="I78" s="75"/>
      <c r="J78" s="75"/>
    </row>
    <row r="79" spans="1:10" ht="93" customHeight="1" x14ac:dyDescent="0.25">
      <c r="A79" s="50" t="s">
        <v>174</v>
      </c>
      <c r="B79" s="7" t="s">
        <v>76</v>
      </c>
      <c r="C79" s="7"/>
      <c r="D79" s="42"/>
      <c r="E79" s="7"/>
      <c r="F79" s="8">
        <f>F80</f>
        <v>13066</v>
      </c>
      <c r="G79" s="8">
        <f>G80</f>
        <v>5900</v>
      </c>
      <c r="H79" s="75"/>
      <c r="I79" s="75"/>
      <c r="J79" s="75"/>
    </row>
    <row r="80" spans="1:10" ht="94.5" customHeight="1" x14ac:dyDescent="0.25">
      <c r="A80" s="51" t="s">
        <v>174</v>
      </c>
      <c r="B80" s="41" t="s">
        <v>76</v>
      </c>
      <c r="C80" s="41" t="s">
        <v>110</v>
      </c>
      <c r="D80" s="42" t="s">
        <v>19</v>
      </c>
      <c r="E80" s="41" t="s">
        <v>1</v>
      </c>
      <c r="F80" s="55">
        <v>13066</v>
      </c>
      <c r="G80" s="55">
        <v>5900</v>
      </c>
      <c r="H80" s="75"/>
      <c r="I80" s="75"/>
      <c r="J80" s="75"/>
    </row>
    <row r="81" spans="1:10" ht="84.75" customHeight="1" x14ac:dyDescent="0.25">
      <c r="A81" s="50" t="s">
        <v>175</v>
      </c>
      <c r="B81" s="7" t="s">
        <v>132</v>
      </c>
      <c r="C81" s="7"/>
      <c r="D81" s="42"/>
      <c r="E81" s="7"/>
      <c r="F81" s="8">
        <f>F82</f>
        <v>0</v>
      </c>
      <c r="G81" s="8">
        <f>G82</f>
        <v>0</v>
      </c>
      <c r="H81" s="75"/>
      <c r="I81" s="75"/>
      <c r="J81" s="75"/>
    </row>
    <row r="82" spans="1:10" ht="81" customHeight="1" x14ac:dyDescent="0.25">
      <c r="A82" s="51" t="s">
        <v>175</v>
      </c>
      <c r="B82" s="41" t="s">
        <v>123</v>
      </c>
      <c r="C82" s="41" t="s">
        <v>110</v>
      </c>
      <c r="D82" s="42" t="s">
        <v>19</v>
      </c>
      <c r="E82" s="41" t="s">
        <v>12</v>
      </c>
      <c r="F82" s="55">
        <v>0</v>
      </c>
      <c r="G82" s="55">
        <v>0</v>
      </c>
      <c r="H82" s="75"/>
      <c r="I82" s="75"/>
      <c r="J82" s="75"/>
    </row>
    <row r="83" spans="1:10" ht="81" customHeight="1" x14ac:dyDescent="0.25">
      <c r="A83" s="50" t="s">
        <v>160</v>
      </c>
      <c r="B83" s="7" t="s">
        <v>209</v>
      </c>
      <c r="C83" s="41"/>
      <c r="D83" s="42"/>
      <c r="E83" s="41"/>
      <c r="F83" s="8">
        <f>F84</f>
        <v>32432.1</v>
      </c>
      <c r="G83" s="8">
        <f>G84</f>
        <v>0</v>
      </c>
      <c r="H83" s="75"/>
      <c r="I83" s="75"/>
      <c r="J83" s="75"/>
    </row>
    <row r="84" spans="1:10" ht="57" customHeight="1" x14ac:dyDescent="0.25">
      <c r="A84" s="51" t="s">
        <v>160</v>
      </c>
      <c r="B84" s="77" t="s">
        <v>209</v>
      </c>
      <c r="C84" s="77" t="s">
        <v>107</v>
      </c>
      <c r="D84" s="76" t="s">
        <v>19</v>
      </c>
      <c r="E84" s="77" t="s">
        <v>12</v>
      </c>
      <c r="F84" s="55">
        <f>30739+1693.1</f>
        <v>32432.1</v>
      </c>
      <c r="G84" s="55">
        <v>0</v>
      </c>
      <c r="H84" s="75"/>
      <c r="I84" s="75"/>
      <c r="J84" s="75"/>
    </row>
    <row r="85" spans="1:10" ht="51.75" x14ac:dyDescent="0.25">
      <c r="A85" s="47" t="s">
        <v>176</v>
      </c>
      <c r="B85" s="58"/>
      <c r="C85" s="58"/>
      <c r="D85" s="58"/>
      <c r="E85" s="58"/>
      <c r="F85" s="59">
        <f>F86+F88+F90</f>
        <v>6711.2999999999993</v>
      </c>
      <c r="G85" s="59">
        <f>G86+G88+G90</f>
        <v>6711.2999999999993</v>
      </c>
      <c r="H85" s="75"/>
      <c r="I85" s="75"/>
      <c r="J85" s="75"/>
    </row>
    <row r="86" spans="1:10" ht="89.25" x14ac:dyDescent="0.25">
      <c r="A86" s="50" t="s">
        <v>201</v>
      </c>
      <c r="B86" s="7" t="s">
        <v>77</v>
      </c>
      <c r="C86" s="7"/>
      <c r="D86" s="42"/>
      <c r="E86" s="7"/>
      <c r="F86" s="8">
        <f>F87</f>
        <v>5704.4</v>
      </c>
      <c r="G86" s="8">
        <f>G87</f>
        <v>5704.4</v>
      </c>
      <c r="H86" s="75"/>
      <c r="I86" s="75"/>
      <c r="J86" s="75"/>
    </row>
    <row r="87" spans="1:10" ht="89.25" x14ac:dyDescent="0.25">
      <c r="A87" s="51" t="s">
        <v>201</v>
      </c>
      <c r="B87" s="41" t="s">
        <v>77</v>
      </c>
      <c r="C87" s="41" t="s">
        <v>107</v>
      </c>
      <c r="D87" s="42" t="s">
        <v>25</v>
      </c>
      <c r="E87" s="41" t="s">
        <v>0</v>
      </c>
      <c r="F87" s="55">
        <v>5704.4</v>
      </c>
      <c r="G87" s="55">
        <v>5704.4</v>
      </c>
      <c r="H87" s="75"/>
      <c r="I87" s="75"/>
      <c r="J87" s="75"/>
    </row>
    <row r="88" spans="1:10" ht="102" x14ac:dyDescent="0.25">
      <c r="A88" s="50" t="s">
        <v>177</v>
      </c>
      <c r="B88" s="7" t="s">
        <v>78</v>
      </c>
      <c r="C88" s="7"/>
      <c r="D88" s="42"/>
      <c r="E88" s="7"/>
      <c r="F88" s="8">
        <f>F89</f>
        <v>289</v>
      </c>
      <c r="G88" s="8">
        <f>G89</f>
        <v>289</v>
      </c>
      <c r="H88" s="75"/>
      <c r="I88" s="75"/>
      <c r="J88" s="75"/>
    </row>
    <row r="89" spans="1:10" ht="102" x14ac:dyDescent="0.25">
      <c r="A89" s="51" t="s">
        <v>178</v>
      </c>
      <c r="B89" s="41" t="s">
        <v>78</v>
      </c>
      <c r="C89" s="41" t="s">
        <v>107</v>
      </c>
      <c r="D89" s="42" t="s">
        <v>7</v>
      </c>
      <c r="E89" s="41" t="s">
        <v>19</v>
      </c>
      <c r="F89" s="55">
        <v>289</v>
      </c>
      <c r="G89" s="55">
        <v>289</v>
      </c>
      <c r="H89" s="75"/>
      <c r="I89" s="75"/>
      <c r="J89" s="75"/>
    </row>
    <row r="90" spans="1:10" ht="102" x14ac:dyDescent="0.25">
      <c r="A90" s="50" t="s">
        <v>179</v>
      </c>
      <c r="B90" s="7" t="s">
        <v>79</v>
      </c>
      <c r="C90" s="7"/>
      <c r="D90" s="42"/>
      <c r="E90" s="7"/>
      <c r="F90" s="8">
        <f>F91+F92</f>
        <v>717.9</v>
      </c>
      <c r="G90" s="8">
        <f>G91+G92</f>
        <v>717.9</v>
      </c>
      <c r="H90" s="75"/>
      <c r="I90" s="75"/>
      <c r="J90" s="75"/>
    </row>
    <row r="91" spans="1:10" ht="99" customHeight="1" x14ac:dyDescent="0.25">
      <c r="A91" s="51" t="s">
        <v>179</v>
      </c>
      <c r="B91" s="41" t="s">
        <v>79</v>
      </c>
      <c r="C91" s="41" t="s">
        <v>107</v>
      </c>
      <c r="D91" s="42" t="s">
        <v>24</v>
      </c>
      <c r="E91" s="41" t="s">
        <v>24</v>
      </c>
      <c r="F91" s="55">
        <v>565.4</v>
      </c>
      <c r="G91" s="55">
        <v>565.4</v>
      </c>
      <c r="H91" s="75"/>
      <c r="I91" s="75"/>
      <c r="J91" s="75"/>
    </row>
    <row r="92" spans="1:10" ht="121.5" customHeight="1" x14ac:dyDescent="0.25">
      <c r="A92" s="51" t="s">
        <v>211</v>
      </c>
      <c r="B92" s="77" t="s">
        <v>210</v>
      </c>
      <c r="C92" s="77" t="s">
        <v>107</v>
      </c>
      <c r="D92" s="76" t="s">
        <v>24</v>
      </c>
      <c r="E92" s="77" t="s">
        <v>24</v>
      </c>
      <c r="F92" s="55">
        <v>152.5</v>
      </c>
      <c r="G92" s="55">
        <v>152.5</v>
      </c>
      <c r="H92" s="75"/>
      <c r="I92" s="75"/>
      <c r="J92" s="75"/>
    </row>
    <row r="93" spans="1:10" ht="53.25" customHeight="1" x14ac:dyDescent="0.25">
      <c r="A93" s="50" t="s">
        <v>212</v>
      </c>
      <c r="B93" s="77" t="s">
        <v>217</v>
      </c>
      <c r="C93" s="77"/>
      <c r="D93" s="76"/>
      <c r="E93" s="77"/>
      <c r="F93" s="8">
        <f>F94</f>
        <v>45050</v>
      </c>
      <c r="G93" s="55"/>
      <c r="H93" s="75"/>
      <c r="I93" s="75"/>
      <c r="J93" s="75"/>
    </row>
    <row r="94" spans="1:10" ht="79.5" customHeight="1" x14ac:dyDescent="0.25">
      <c r="A94" s="51" t="s">
        <v>214</v>
      </c>
      <c r="B94" s="77" t="s">
        <v>217</v>
      </c>
      <c r="C94" s="77"/>
      <c r="D94" s="76" t="s">
        <v>19</v>
      </c>
      <c r="E94" s="77" t="s">
        <v>0</v>
      </c>
      <c r="F94" s="55">
        <v>45050</v>
      </c>
      <c r="G94" s="55"/>
      <c r="H94" s="75"/>
      <c r="I94" s="75"/>
      <c r="J94" s="75"/>
    </row>
    <row r="95" spans="1:10" ht="92.25" customHeight="1" x14ac:dyDescent="0.25">
      <c r="A95" s="51" t="s">
        <v>213</v>
      </c>
      <c r="B95" s="77" t="s">
        <v>216</v>
      </c>
      <c r="C95" s="77" t="s">
        <v>110</v>
      </c>
      <c r="D95" s="76" t="s">
        <v>19</v>
      </c>
      <c r="E95" s="77" t="s">
        <v>0</v>
      </c>
      <c r="F95" s="55">
        <v>45050</v>
      </c>
      <c r="G95" s="55"/>
      <c r="H95" s="75"/>
      <c r="I95" s="75"/>
      <c r="J95" s="75"/>
    </row>
    <row r="96" spans="1:10" x14ac:dyDescent="0.25">
      <c r="A96" s="53" t="s">
        <v>80</v>
      </c>
      <c r="B96" s="9"/>
      <c r="C96" s="9"/>
      <c r="D96" s="42"/>
      <c r="E96" s="9"/>
      <c r="F96" s="80">
        <f>F4+F65+F67+F69+F72+F75+F79+F81+F86+F88+F90+F83+F93</f>
        <v>299729.09999999998</v>
      </c>
      <c r="G96" s="80">
        <f>G4+G65+G67+G69+G72+G75+G79+G81+G86+G88+G90+G83</f>
        <v>226458.79999999996</v>
      </c>
      <c r="H96" s="75"/>
      <c r="I96" s="75"/>
      <c r="J96" s="75"/>
    </row>
    <row r="97" spans="1:10" x14ac:dyDescent="0.25">
      <c r="F97" s="1"/>
      <c r="G97" s="44"/>
      <c r="H97" s="75"/>
      <c r="I97" s="75"/>
      <c r="J97" s="75"/>
    </row>
    <row r="98" spans="1:10" x14ac:dyDescent="0.25">
      <c r="F98" s="78">
        <f>'приложение 10'!G148-'приложение 8'!F96</f>
        <v>0</v>
      </c>
      <c r="G98" s="79">
        <f>'приложение 10'!H148-'приложение 8'!G96</f>
        <v>0</v>
      </c>
    </row>
    <row r="99" spans="1:10" ht="45" customHeight="1" x14ac:dyDescent="0.25">
      <c r="F99" s="1"/>
      <c r="G99" s="43"/>
    </row>
    <row r="100" spans="1:10" x14ac:dyDescent="0.25">
      <c r="F100" s="1"/>
      <c r="G100" s="43"/>
    </row>
    <row r="101" spans="1:10" x14ac:dyDescent="0.25">
      <c r="F101" s="1"/>
      <c r="G101" s="44"/>
    </row>
    <row r="102" spans="1:10" x14ac:dyDescent="0.25">
      <c r="F102" s="1"/>
    </row>
    <row r="103" spans="1:10" x14ac:dyDescent="0.25">
      <c r="F103" s="1"/>
    </row>
    <row r="104" spans="1:10" x14ac:dyDescent="0.25">
      <c r="F104" s="1"/>
    </row>
    <row r="105" spans="1:10" x14ac:dyDescent="0.25">
      <c r="F105" s="1"/>
    </row>
    <row r="106" spans="1:10" x14ac:dyDescent="0.25">
      <c r="F106" s="1"/>
    </row>
    <row r="107" spans="1:10" x14ac:dyDescent="0.25">
      <c r="F107" s="1"/>
    </row>
    <row r="108" spans="1:10" x14ac:dyDescent="0.25">
      <c r="F108" s="1"/>
    </row>
    <row r="109" spans="1:10" x14ac:dyDescent="0.25">
      <c r="F109" s="1"/>
    </row>
    <row r="110" spans="1:10" x14ac:dyDescent="0.25">
      <c r="F110" s="1"/>
    </row>
    <row r="111" spans="1:10" x14ac:dyDescent="0.25">
      <c r="A111" s="10"/>
      <c r="B111" s="11"/>
      <c r="C111" s="11"/>
      <c r="D111" s="11"/>
      <c r="E111" s="11"/>
      <c r="F111" s="12"/>
    </row>
    <row r="112" spans="1:10" x14ac:dyDescent="0.25">
      <c r="A112" s="10"/>
      <c r="B112" s="11"/>
      <c r="C112" s="11"/>
      <c r="D112" s="11"/>
      <c r="E112" s="11"/>
      <c r="F112" s="12"/>
    </row>
    <row r="113" spans="1:6" x14ac:dyDescent="0.25">
      <c r="A113" s="10"/>
      <c r="B113" s="11"/>
      <c r="C113" s="11"/>
      <c r="D113" s="11"/>
      <c r="E113" s="11"/>
      <c r="F113" s="12"/>
    </row>
    <row r="114" spans="1:6" x14ac:dyDescent="0.25">
      <c r="A114" s="10"/>
      <c r="B114" s="11"/>
      <c r="C114" s="11"/>
      <c r="D114" s="11"/>
      <c r="E114" s="11"/>
      <c r="F114" s="12"/>
    </row>
    <row r="115" spans="1:6" x14ac:dyDescent="0.25">
      <c r="A115" s="10"/>
      <c r="B115" s="11"/>
      <c r="C115" s="11"/>
      <c r="D115" s="11"/>
      <c r="E115" s="11"/>
      <c r="F115" s="12"/>
    </row>
    <row r="116" spans="1:6" x14ac:dyDescent="0.25">
      <c r="A116" s="10"/>
      <c r="B116" s="11"/>
      <c r="C116" s="11"/>
      <c r="D116" s="11"/>
      <c r="E116" s="11"/>
      <c r="F116" s="12"/>
    </row>
    <row r="117" spans="1:6" x14ac:dyDescent="0.25">
      <c r="A117" s="10"/>
      <c r="B117" s="11"/>
      <c r="C117" s="11"/>
      <c r="D117" s="11"/>
      <c r="E117" s="11"/>
      <c r="F117" s="12"/>
    </row>
    <row r="118" spans="1:6" x14ac:dyDescent="0.25">
      <c r="A118" s="10"/>
      <c r="B118" s="11"/>
      <c r="C118" s="11"/>
      <c r="D118" s="11"/>
      <c r="E118" s="11"/>
      <c r="F118" s="12"/>
    </row>
    <row r="119" spans="1:6" x14ac:dyDescent="0.25">
      <c r="A119" s="10"/>
      <c r="B119" s="11"/>
      <c r="C119" s="11"/>
      <c r="D119" s="11"/>
      <c r="E119" s="11"/>
      <c r="F119" s="12"/>
    </row>
    <row r="120" spans="1:6" x14ac:dyDescent="0.25">
      <c r="A120" s="10"/>
      <c r="B120" s="11"/>
      <c r="C120" s="11"/>
      <c r="D120" s="11"/>
      <c r="E120" s="11"/>
      <c r="F120" s="12"/>
    </row>
    <row r="121" spans="1:6" x14ac:dyDescent="0.25">
      <c r="A121" s="10"/>
      <c r="B121" s="11"/>
      <c r="C121" s="11"/>
      <c r="D121" s="11"/>
      <c r="E121" s="11"/>
      <c r="F121" s="12"/>
    </row>
    <row r="122" spans="1:6" x14ac:dyDescent="0.25">
      <c r="A122" s="10"/>
      <c r="B122" s="11"/>
      <c r="C122" s="11"/>
      <c r="D122" s="11"/>
      <c r="E122" s="11"/>
      <c r="F122" s="12"/>
    </row>
    <row r="123" spans="1:6" x14ac:dyDescent="0.25">
      <c r="A123" s="10"/>
      <c r="B123" s="11"/>
      <c r="C123" s="11"/>
      <c r="D123" s="11"/>
      <c r="E123" s="11"/>
      <c r="F123" s="12"/>
    </row>
    <row r="124" spans="1:6" x14ac:dyDescent="0.25">
      <c r="A124" s="10"/>
      <c r="B124" s="11"/>
      <c r="C124" s="11"/>
      <c r="D124" s="11"/>
      <c r="E124" s="11"/>
      <c r="F124" s="12"/>
    </row>
    <row r="125" spans="1:6" x14ac:dyDescent="0.25">
      <c r="A125" s="10"/>
      <c r="B125" s="11"/>
      <c r="C125" s="11"/>
      <c r="D125" s="11"/>
      <c r="E125" s="11"/>
      <c r="F125" s="12"/>
    </row>
    <row r="126" spans="1:6" x14ac:dyDescent="0.25">
      <c r="A126" s="10"/>
      <c r="B126" s="11"/>
      <c r="C126" s="11"/>
      <c r="D126" s="11"/>
      <c r="E126" s="11"/>
      <c r="F126" s="12"/>
    </row>
    <row r="127" spans="1:6" x14ac:dyDescent="0.25">
      <c r="A127" s="10"/>
      <c r="B127" s="11"/>
      <c r="C127" s="11"/>
      <c r="D127" s="11"/>
      <c r="E127" s="11"/>
      <c r="F127" s="12"/>
    </row>
    <row r="128" spans="1:6" x14ac:dyDescent="0.25">
      <c r="A128" s="10"/>
      <c r="B128" s="11"/>
      <c r="C128" s="11"/>
      <c r="D128" s="11"/>
      <c r="E128" s="11"/>
      <c r="F128" s="12"/>
    </row>
    <row r="129" spans="1:6" x14ac:dyDescent="0.25">
      <c r="A129" s="10"/>
      <c r="B129" s="11"/>
      <c r="C129" s="11"/>
      <c r="D129" s="11"/>
      <c r="E129" s="11"/>
      <c r="F129" s="12"/>
    </row>
    <row r="130" spans="1:6" x14ac:dyDescent="0.25">
      <c r="A130" s="10"/>
      <c r="B130" s="11"/>
      <c r="C130" s="11"/>
      <c r="D130" s="11"/>
      <c r="E130" s="11"/>
      <c r="F130" s="12"/>
    </row>
    <row r="131" spans="1:6" x14ac:dyDescent="0.25">
      <c r="A131" s="10"/>
      <c r="B131" s="11"/>
      <c r="C131" s="11"/>
      <c r="D131" s="11"/>
      <c r="E131" s="11"/>
      <c r="F131" s="12"/>
    </row>
    <row r="132" spans="1:6" x14ac:dyDescent="0.25">
      <c r="A132" s="10"/>
      <c r="B132" s="11"/>
      <c r="C132" s="11"/>
      <c r="D132" s="11"/>
      <c r="E132" s="11"/>
      <c r="F132" s="12"/>
    </row>
    <row r="133" spans="1:6" x14ac:dyDescent="0.25">
      <c r="A133" s="10"/>
      <c r="B133" s="11"/>
      <c r="C133" s="11"/>
      <c r="D133" s="11"/>
      <c r="E133" s="11"/>
      <c r="F133" s="12"/>
    </row>
    <row r="134" spans="1:6" x14ac:dyDescent="0.25">
      <c r="A134" s="10"/>
      <c r="B134" s="11"/>
      <c r="C134" s="11"/>
      <c r="D134" s="11"/>
      <c r="E134" s="11"/>
      <c r="F134" s="12"/>
    </row>
    <row r="135" spans="1:6" x14ac:dyDescent="0.25">
      <c r="A135" s="10"/>
      <c r="B135" s="11"/>
      <c r="C135" s="11"/>
      <c r="D135" s="11"/>
      <c r="E135" s="11"/>
      <c r="F135" s="12"/>
    </row>
    <row r="136" spans="1:6" x14ac:dyDescent="0.25">
      <c r="A136" s="10"/>
      <c r="B136" s="11"/>
      <c r="C136" s="11"/>
      <c r="D136" s="11"/>
      <c r="E136" s="11"/>
      <c r="F136" s="12"/>
    </row>
    <row r="137" spans="1:6" x14ac:dyDescent="0.25">
      <c r="A137" s="10"/>
      <c r="B137" s="11"/>
      <c r="C137" s="11"/>
      <c r="D137" s="11"/>
      <c r="E137" s="11"/>
      <c r="F137" s="12"/>
    </row>
    <row r="138" spans="1:6" x14ac:dyDescent="0.25">
      <c r="A138" s="10"/>
      <c r="B138" s="11"/>
      <c r="C138" s="11"/>
      <c r="D138" s="11"/>
      <c r="E138" s="11"/>
      <c r="F138" s="12"/>
    </row>
    <row r="139" spans="1:6" x14ac:dyDescent="0.25">
      <c r="A139" s="10"/>
      <c r="B139" s="11"/>
      <c r="C139" s="11"/>
      <c r="D139" s="11"/>
      <c r="E139" s="11"/>
      <c r="F139" s="12"/>
    </row>
    <row r="140" spans="1:6" x14ac:dyDescent="0.25">
      <c r="A140" s="10"/>
      <c r="B140" s="11"/>
      <c r="C140" s="11"/>
      <c r="D140" s="11"/>
      <c r="E140" s="11"/>
      <c r="F140" s="12"/>
    </row>
    <row r="141" spans="1:6" x14ac:dyDescent="0.25">
      <c r="A141" s="10"/>
      <c r="B141" s="11"/>
      <c r="C141" s="11"/>
      <c r="D141" s="11"/>
      <c r="E141" s="11"/>
      <c r="F141" s="12"/>
    </row>
    <row r="142" spans="1:6" x14ac:dyDescent="0.25">
      <c r="A142" s="10"/>
      <c r="B142" s="11"/>
      <c r="C142" s="11"/>
      <c r="D142" s="11"/>
      <c r="E142" s="11"/>
      <c r="F142" s="12"/>
    </row>
    <row r="143" spans="1:6" x14ac:dyDescent="0.25">
      <c r="A143" s="10"/>
      <c r="B143" s="11"/>
      <c r="C143" s="11"/>
      <c r="D143" s="11"/>
      <c r="E143" s="11"/>
      <c r="F143" s="12"/>
    </row>
    <row r="144" spans="1:6" x14ac:dyDescent="0.25">
      <c r="A144" s="10"/>
      <c r="B144" s="11"/>
      <c r="C144" s="11"/>
      <c r="D144" s="11"/>
      <c r="E144" s="11"/>
      <c r="F144" s="12"/>
    </row>
    <row r="145" spans="1:6" x14ac:dyDescent="0.25">
      <c r="A145" s="10"/>
      <c r="B145" s="11"/>
      <c r="C145" s="11"/>
      <c r="D145" s="11"/>
      <c r="E145" s="11"/>
      <c r="F145" s="12"/>
    </row>
    <row r="146" spans="1:6" x14ac:dyDescent="0.25">
      <c r="A146" s="10"/>
      <c r="B146" s="11"/>
      <c r="C146" s="11"/>
      <c r="D146" s="11"/>
      <c r="E146" s="11"/>
      <c r="F146" s="12"/>
    </row>
    <row r="147" spans="1:6" x14ac:dyDescent="0.25">
      <c r="A147" s="10"/>
      <c r="B147" s="11"/>
      <c r="C147" s="11"/>
      <c r="D147" s="11"/>
      <c r="E147" s="11"/>
      <c r="F147" s="12"/>
    </row>
    <row r="148" spans="1:6" x14ac:dyDescent="0.25">
      <c r="A148" s="10"/>
      <c r="B148" s="11"/>
      <c r="C148" s="11"/>
      <c r="D148" s="11"/>
      <c r="E148" s="11"/>
      <c r="F148" s="12"/>
    </row>
    <row r="149" spans="1:6" x14ac:dyDescent="0.25">
      <c r="A149" s="10"/>
      <c r="B149" s="11"/>
      <c r="C149" s="11"/>
      <c r="D149" s="11"/>
      <c r="E149" s="11"/>
      <c r="F149" s="12"/>
    </row>
    <row r="150" spans="1:6" x14ac:dyDescent="0.25">
      <c r="A150" s="10"/>
      <c r="B150" s="11"/>
      <c r="C150" s="11"/>
      <c r="D150" s="11"/>
      <c r="E150" s="11"/>
      <c r="F150" s="12"/>
    </row>
    <row r="151" spans="1:6" x14ac:dyDescent="0.25">
      <c r="A151" s="10"/>
      <c r="B151" s="11"/>
      <c r="C151" s="11"/>
      <c r="D151" s="11"/>
      <c r="E151" s="11"/>
      <c r="F151" s="12"/>
    </row>
    <row r="152" spans="1:6" x14ac:dyDescent="0.25">
      <c r="A152" s="10"/>
      <c r="B152" s="11"/>
      <c r="C152" s="11"/>
      <c r="D152" s="11"/>
      <c r="E152" s="11"/>
      <c r="F152" s="12"/>
    </row>
    <row r="153" spans="1:6" x14ac:dyDescent="0.25">
      <c r="A153" s="10"/>
      <c r="B153" s="11"/>
      <c r="C153" s="11"/>
      <c r="D153" s="11"/>
      <c r="E153" s="11"/>
      <c r="F153" s="12"/>
    </row>
    <row r="154" spans="1:6" x14ac:dyDescent="0.25">
      <c r="A154" s="10"/>
      <c r="B154" s="11"/>
      <c r="C154" s="11"/>
      <c r="D154" s="11"/>
      <c r="E154" s="11"/>
      <c r="F154" s="12"/>
    </row>
    <row r="155" spans="1:6" x14ac:dyDescent="0.25">
      <c r="A155" s="10"/>
      <c r="B155" s="11"/>
      <c r="C155" s="11"/>
      <c r="D155" s="11"/>
      <c r="E155" s="11"/>
      <c r="F155" s="12"/>
    </row>
    <row r="156" spans="1:6" x14ac:dyDescent="0.25">
      <c r="A156" s="10"/>
      <c r="B156" s="11"/>
      <c r="C156" s="11"/>
      <c r="D156" s="11"/>
      <c r="E156" s="11"/>
      <c r="F156" s="12"/>
    </row>
    <row r="157" spans="1:6" x14ac:dyDescent="0.25">
      <c r="A157" s="10"/>
      <c r="B157" s="11"/>
      <c r="C157" s="11"/>
      <c r="D157" s="11"/>
      <c r="E157" s="11"/>
      <c r="F157" s="12"/>
    </row>
    <row r="158" spans="1:6" x14ac:dyDescent="0.25">
      <c r="A158" s="10"/>
      <c r="B158" s="11"/>
      <c r="C158" s="11"/>
      <c r="D158" s="11"/>
      <c r="E158" s="11"/>
      <c r="F158" s="12"/>
    </row>
    <row r="159" spans="1:6" x14ac:dyDescent="0.25">
      <c r="A159" s="10"/>
      <c r="B159" s="11"/>
      <c r="C159" s="11"/>
      <c r="D159" s="11"/>
      <c r="E159" s="11"/>
      <c r="F159" s="12"/>
    </row>
    <row r="160" spans="1:6" x14ac:dyDescent="0.25">
      <c r="A160" s="10"/>
      <c r="B160" s="11"/>
      <c r="C160" s="11"/>
      <c r="D160" s="11"/>
      <c r="E160" s="11"/>
      <c r="F160" s="12"/>
    </row>
    <row r="161" spans="1:6" x14ac:dyDescent="0.25">
      <c r="A161" s="10"/>
      <c r="B161" s="11"/>
      <c r="C161" s="11"/>
      <c r="D161" s="11"/>
      <c r="E161" s="11"/>
      <c r="F161" s="12"/>
    </row>
    <row r="162" spans="1:6" x14ac:dyDescent="0.25">
      <c r="A162" s="10"/>
      <c r="B162" s="11"/>
      <c r="C162" s="11"/>
      <c r="D162" s="11"/>
      <c r="E162" s="11"/>
      <c r="F162" s="12"/>
    </row>
    <row r="163" spans="1:6" x14ac:dyDescent="0.25">
      <c r="A163" s="10"/>
      <c r="B163" s="11"/>
      <c r="C163" s="11"/>
      <c r="D163" s="11"/>
      <c r="E163" s="11"/>
      <c r="F163" s="12"/>
    </row>
    <row r="164" spans="1:6" x14ac:dyDescent="0.25">
      <c r="A164" s="10"/>
      <c r="B164" s="11"/>
      <c r="C164" s="11"/>
      <c r="D164" s="11"/>
      <c r="E164" s="11"/>
      <c r="F164" s="12"/>
    </row>
    <row r="165" spans="1:6" x14ac:dyDescent="0.25">
      <c r="A165" s="10"/>
      <c r="B165" s="11"/>
      <c r="C165" s="11"/>
      <c r="D165" s="11"/>
      <c r="E165" s="11"/>
      <c r="F165" s="12"/>
    </row>
    <row r="166" spans="1:6" x14ac:dyDescent="0.25">
      <c r="A166" s="10"/>
      <c r="B166" s="11"/>
      <c r="C166" s="11"/>
      <c r="D166" s="11"/>
      <c r="E166" s="11"/>
      <c r="F166" s="12"/>
    </row>
    <row r="167" spans="1:6" x14ac:dyDescent="0.25">
      <c r="A167" s="10"/>
      <c r="B167" s="11"/>
      <c r="C167" s="11"/>
      <c r="D167" s="11"/>
      <c r="E167" s="11"/>
      <c r="F167" s="12"/>
    </row>
    <row r="168" spans="1:6" x14ac:dyDescent="0.25">
      <c r="A168" s="10"/>
      <c r="B168" s="11"/>
      <c r="C168" s="11"/>
      <c r="D168" s="11"/>
      <c r="E168" s="11"/>
      <c r="F168" s="12"/>
    </row>
    <row r="169" spans="1:6" x14ac:dyDescent="0.25">
      <c r="A169" s="10"/>
      <c r="B169" s="11"/>
      <c r="C169" s="11"/>
      <c r="D169" s="11"/>
      <c r="E169" s="11"/>
      <c r="F169" s="12"/>
    </row>
    <row r="170" spans="1:6" x14ac:dyDescent="0.25">
      <c r="A170" s="10"/>
      <c r="B170" s="11"/>
      <c r="C170" s="11"/>
      <c r="D170" s="11"/>
      <c r="E170" s="11"/>
      <c r="F170" s="12"/>
    </row>
    <row r="171" spans="1:6" x14ac:dyDescent="0.25">
      <c r="A171" s="10"/>
      <c r="B171" s="11"/>
      <c r="C171" s="11"/>
      <c r="D171" s="11"/>
      <c r="E171" s="11"/>
      <c r="F171" s="12"/>
    </row>
    <row r="172" spans="1:6" x14ac:dyDescent="0.25">
      <c r="A172" s="10"/>
      <c r="B172" s="11"/>
      <c r="C172" s="11"/>
      <c r="D172" s="11"/>
      <c r="E172" s="11"/>
      <c r="F172" s="12"/>
    </row>
    <row r="173" spans="1:6" x14ac:dyDescent="0.25">
      <c r="A173" s="10"/>
      <c r="B173" s="11"/>
      <c r="C173" s="11"/>
      <c r="D173" s="11"/>
      <c r="E173" s="11"/>
      <c r="F173" s="12"/>
    </row>
    <row r="174" spans="1:6" x14ac:dyDescent="0.25">
      <c r="A174" s="10"/>
      <c r="B174" s="11"/>
      <c r="C174" s="11"/>
      <c r="D174" s="11"/>
      <c r="E174" s="11"/>
      <c r="F174" s="12"/>
    </row>
    <row r="175" spans="1:6" x14ac:dyDescent="0.25">
      <c r="A175" s="10"/>
      <c r="B175" s="11"/>
      <c r="C175" s="11"/>
      <c r="D175" s="11"/>
      <c r="E175" s="11"/>
      <c r="F175" s="12"/>
    </row>
    <row r="176" spans="1:6" x14ac:dyDescent="0.25">
      <c r="A176" s="10"/>
      <c r="B176" s="11"/>
      <c r="C176" s="11"/>
      <c r="D176" s="11"/>
      <c r="E176" s="11"/>
      <c r="F176" s="12"/>
    </row>
    <row r="177" spans="1:6" x14ac:dyDescent="0.25">
      <c r="A177" s="10"/>
      <c r="B177" s="11"/>
      <c r="C177" s="11"/>
      <c r="D177" s="11"/>
      <c r="E177" s="11"/>
      <c r="F177" s="12"/>
    </row>
    <row r="178" spans="1:6" x14ac:dyDescent="0.25">
      <c r="A178" s="10"/>
      <c r="B178" s="11"/>
      <c r="C178" s="11"/>
      <c r="D178" s="11"/>
      <c r="E178" s="11"/>
      <c r="F178" s="12"/>
    </row>
    <row r="179" spans="1:6" x14ac:dyDescent="0.25">
      <c r="A179" s="10"/>
      <c r="B179" s="11"/>
      <c r="C179" s="11"/>
      <c r="D179" s="11"/>
      <c r="E179" s="11"/>
      <c r="F179" s="12"/>
    </row>
    <row r="180" spans="1:6" x14ac:dyDescent="0.25">
      <c r="A180" s="10"/>
      <c r="B180" s="11"/>
      <c r="C180" s="11"/>
      <c r="D180" s="11"/>
      <c r="E180" s="11"/>
      <c r="F180" s="12"/>
    </row>
    <row r="181" spans="1:6" x14ac:dyDescent="0.25">
      <c r="A181" s="10"/>
      <c r="B181" s="11"/>
      <c r="C181" s="11"/>
      <c r="D181" s="11"/>
      <c r="E181" s="11"/>
      <c r="F181" s="12"/>
    </row>
    <row r="182" spans="1:6" x14ac:dyDescent="0.25">
      <c r="A182" s="10"/>
      <c r="B182" s="11"/>
      <c r="C182" s="11"/>
      <c r="D182" s="11"/>
      <c r="E182" s="11"/>
      <c r="F182" s="12"/>
    </row>
    <row r="183" spans="1:6" x14ac:dyDescent="0.25">
      <c r="A183" s="10"/>
      <c r="B183" s="11"/>
      <c r="C183" s="11"/>
      <c r="D183" s="11"/>
      <c r="E183" s="11"/>
      <c r="F183" s="12"/>
    </row>
    <row r="184" spans="1:6" x14ac:dyDescent="0.25">
      <c r="A184" s="10"/>
      <c r="B184" s="11"/>
      <c r="C184" s="11"/>
      <c r="D184" s="11"/>
      <c r="E184" s="11"/>
      <c r="F184" s="12"/>
    </row>
    <row r="185" spans="1:6" x14ac:dyDescent="0.25">
      <c r="A185" s="10"/>
      <c r="B185" s="11"/>
      <c r="C185" s="11"/>
      <c r="D185" s="11"/>
      <c r="E185" s="11"/>
      <c r="F185" s="12"/>
    </row>
    <row r="186" spans="1:6" x14ac:dyDescent="0.25">
      <c r="A186" s="10"/>
      <c r="B186" s="11"/>
      <c r="C186" s="11"/>
      <c r="D186" s="11"/>
      <c r="E186" s="11"/>
      <c r="F186" s="12"/>
    </row>
    <row r="187" spans="1:6" x14ac:dyDescent="0.25">
      <c r="A187" s="10"/>
      <c r="B187" s="11"/>
      <c r="C187" s="11"/>
      <c r="D187" s="11"/>
      <c r="E187" s="11"/>
      <c r="F187" s="12"/>
    </row>
    <row r="188" spans="1:6" x14ac:dyDescent="0.25">
      <c r="A188" s="10"/>
      <c r="B188" s="11"/>
      <c r="C188" s="11"/>
      <c r="D188" s="11"/>
      <c r="E188" s="11"/>
      <c r="F188" s="12"/>
    </row>
    <row r="189" spans="1:6" x14ac:dyDescent="0.25">
      <c r="A189" s="10"/>
      <c r="B189" s="11"/>
      <c r="C189" s="11"/>
      <c r="D189" s="11"/>
      <c r="E189" s="11"/>
      <c r="F189" s="12"/>
    </row>
    <row r="190" spans="1:6" x14ac:dyDescent="0.25">
      <c r="A190" s="10"/>
      <c r="B190" s="11"/>
      <c r="C190" s="11"/>
      <c r="D190" s="11"/>
      <c r="E190" s="11"/>
      <c r="F190" s="12"/>
    </row>
    <row r="191" spans="1:6" x14ac:dyDescent="0.25">
      <c r="A191" s="10"/>
      <c r="B191" s="11"/>
      <c r="C191" s="11"/>
      <c r="D191" s="11"/>
      <c r="E191" s="11"/>
      <c r="F191" s="12"/>
    </row>
    <row r="192" spans="1:6" x14ac:dyDescent="0.25">
      <c r="A192" s="10"/>
      <c r="B192" s="11"/>
      <c r="C192" s="11"/>
      <c r="D192" s="11"/>
      <c r="E192" s="11"/>
      <c r="F192" s="12"/>
    </row>
    <row r="193" spans="1:7" x14ac:dyDescent="0.25">
      <c r="A193" s="10"/>
      <c r="B193" s="11"/>
      <c r="C193" s="11"/>
      <c r="D193" s="11"/>
      <c r="E193" s="11"/>
      <c r="F193" s="12"/>
    </row>
    <row r="194" spans="1:7" x14ac:dyDescent="0.25">
      <c r="A194" s="10"/>
      <c r="B194" s="11"/>
      <c r="C194" s="11"/>
      <c r="D194" s="11"/>
      <c r="E194" s="11"/>
      <c r="F194" s="12"/>
    </row>
    <row r="195" spans="1:7" x14ac:dyDescent="0.25">
      <c r="A195" s="10"/>
      <c r="B195" s="11"/>
      <c r="C195" s="11"/>
      <c r="D195" s="11"/>
      <c r="E195" s="11"/>
      <c r="F195" s="12"/>
    </row>
    <row r="196" spans="1:7" x14ac:dyDescent="0.25">
      <c r="A196" s="10"/>
      <c r="B196" s="11"/>
      <c r="C196" s="11"/>
      <c r="D196" s="11"/>
      <c r="E196" s="11"/>
      <c r="F196" s="12"/>
    </row>
    <row r="197" spans="1:7" x14ac:dyDescent="0.25">
      <c r="A197" s="10"/>
      <c r="B197" s="11"/>
      <c r="C197" s="11"/>
      <c r="D197" s="11"/>
      <c r="E197" s="11"/>
      <c r="F197" s="12"/>
    </row>
    <row r="198" spans="1:7" x14ac:dyDescent="0.25">
      <c r="A198" s="10"/>
      <c r="B198" s="11"/>
      <c r="C198" s="11"/>
      <c r="D198" s="11"/>
      <c r="E198" s="11"/>
      <c r="F198" s="12"/>
    </row>
    <row r="199" spans="1:7" x14ac:dyDescent="0.25">
      <c r="A199" s="10"/>
      <c r="B199" s="11"/>
      <c r="C199" s="11"/>
      <c r="D199" s="11"/>
      <c r="E199" s="11"/>
      <c r="F199" s="12"/>
    </row>
    <row r="200" spans="1:7" x14ac:dyDescent="0.25">
      <c r="A200" s="10"/>
      <c r="B200" s="11"/>
      <c r="C200" s="11"/>
      <c r="D200" s="11"/>
      <c r="E200" s="11"/>
      <c r="F200" s="12"/>
    </row>
    <row r="201" spans="1:7" x14ac:dyDescent="0.25">
      <c r="A201" s="10"/>
      <c r="B201" s="11"/>
      <c r="C201" s="11"/>
      <c r="D201" s="11"/>
      <c r="E201" s="11"/>
      <c r="F201" s="12"/>
    </row>
    <row r="202" spans="1:7" x14ac:dyDescent="0.25">
      <c r="A202" s="13"/>
      <c r="B202" s="14"/>
      <c r="C202" s="14"/>
      <c r="D202" s="14"/>
      <c r="E202" s="14"/>
      <c r="F202" s="15"/>
    </row>
    <row r="205" spans="1:7" x14ac:dyDescent="0.25">
      <c r="G205" s="17"/>
    </row>
    <row r="233" spans="1:7" s="18" customFormat="1" x14ac:dyDescent="0.25">
      <c r="A233" s="1"/>
      <c r="B233" s="1"/>
      <c r="C233" s="1"/>
      <c r="D233" s="1"/>
      <c r="E233" s="1"/>
      <c r="F233" s="16"/>
      <c r="G233" s="1"/>
    </row>
  </sheetData>
  <mergeCells count="3">
    <mergeCell ref="H3:I3"/>
    <mergeCell ref="A2:F2"/>
    <mergeCell ref="E1:G1"/>
  </mergeCells>
  <pageMargins left="0.22" right="0.12" top="0.2" bottom="0.16" header="0.23" footer="0.1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9"/>
  <sheetViews>
    <sheetView tabSelected="1" view="pageBreakPreview" zoomScale="88" zoomScaleNormal="88" zoomScaleSheetLayoutView="88" workbookViewId="0">
      <selection activeCell="F1" sqref="F1:H1"/>
    </sheetView>
  </sheetViews>
  <sheetFormatPr defaultColWidth="8.85546875" defaultRowHeight="15" x14ac:dyDescent="0.25"/>
  <cols>
    <col min="1" max="1" width="41.28515625" style="19" customWidth="1"/>
    <col min="2" max="2" width="7.28515625" style="20" customWidth="1"/>
    <col min="3" max="3" width="5.7109375" style="20" customWidth="1"/>
    <col min="4" max="4" width="5.140625" style="20" customWidth="1"/>
    <col min="5" max="5" width="15.28515625" style="20" customWidth="1"/>
    <col min="6" max="6" width="8.42578125" style="20" customWidth="1"/>
    <col min="7" max="7" width="16.7109375" style="20" customWidth="1"/>
    <col min="8" max="8" width="19" style="20" customWidth="1"/>
    <col min="9" max="9" width="75.42578125" style="20" customWidth="1"/>
    <col min="10" max="13" width="8.85546875" style="20"/>
    <col min="14" max="14" width="16.28515625" style="20" customWidth="1"/>
    <col min="15" max="16384" width="8.85546875" style="20"/>
  </cols>
  <sheetData>
    <row r="1" spans="1:14" ht="52.5" customHeight="1" x14ac:dyDescent="0.25">
      <c r="F1" s="83" t="s">
        <v>219</v>
      </c>
      <c r="G1" s="87"/>
      <c r="H1" s="88"/>
    </row>
    <row r="2" spans="1:14" ht="85.9" customHeight="1" thickBot="1" x14ac:dyDescent="0.3">
      <c r="A2" s="82" t="s">
        <v>161</v>
      </c>
      <c r="B2" s="86"/>
      <c r="C2" s="86"/>
      <c r="D2" s="86"/>
      <c r="E2" s="86"/>
      <c r="F2" s="86"/>
      <c r="G2" s="86"/>
    </row>
    <row r="3" spans="1:14" ht="28.5" x14ac:dyDescent="0.25">
      <c r="A3" s="21" t="s">
        <v>34</v>
      </c>
      <c r="B3" s="22" t="s">
        <v>29</v>
      </c>
      <c r="C3" s="23" t="s">
        <v>30</v>
      </c>
      <c r="D3" s="23" t="s">
        <v>31</v>
      </c>
      <c r="E3" s="23" t="s">
        <v>32</v>
      </c>
      <c r="F3" s="23" t="s">
        <v>33</v>
      </c>
      <c r="G3" s="24" t="s">
        <v>35</v>
      </c>
      <c r="H3" s="24" t="s">
        <v>35</v>
      </c>
    </row>
    <row r="4" spans="1:14" s="25" customFormat="1" ht="60" customHeight="1" x14ac:dyDescent="0.25">
      <c r="A4" s="61" t="s">
        <v>162</v>
      </c>
      <c r="B4" s="62" t="s">
        <v>136</v>
      </c>
      <c r="C4" s="63"/>
      <c r="D4" s="63"/>
      <c r="E4" s="63"/>
      <c r="F4" s="63"/>
      <c r="G4" s="64">
        <f>G5+G46+G51+G69+G77+G83+G90+G96+G108+G112+G116+G120+G66</f>
        <v>235214.7</v>
      </c>
      <c r="H4" s="64">
        <f>H5+H46+H51+H69+H77+H83+H90+H96+H108+H112+H116+H120+H66</f>
        <v>192706.49999999997</v>
      </c>
    </row>
    <row r="5" spans="1:14" ht="27" customHeight="1" x14ac:dyDescent="0.25">
      <c r="A5" s="65" t="s">
        <v>38</v>
      </c>
      <c r="B5" s="66" t="s">
        <v>136</v>
      </c>
      <c r="C5" s="67" t="s">
        <v>0</v>
      </c>
      <c r="D5" s="67" t="s">
        <v>37</v>
      </c>
      <c r="E5" s="67"/>
      <c r="F5" s="67"/>
      <c r="G5" s="64">
        <f>G8+G19+G33+G37+G6</f>
        <v>51801.1</v>
      </c>
      <c r="H5" s="64">
        <f>H8+H19+H33+H37+H6</f>
        <v>54118.5</v>
      </c>
      <c r="I5" s="26"/>
      <c r="J5" s="26"/>
      <c r="K5" s="26"/>
      <c r="L5" s="26"/>
      <c r="M5" s="26"/>
      <c r="N5" s="26"/>
    </row>
    <row r="6" spans="1:14" ht="75.75" customHeight="1" x14ac:dyDescent="0.25">
      <c r="A6" s="65" t="s">
        <v>150</v>
      </c>
      <c r="B6" s="70" t="s">
        <v>36</v>
      </c>
      <c r="C6" s="70" t="s">
        <v>0</v>
      </c>
      <c r="D6" s="71" t="s">
        <v>12</v>
      </c>
      <c r="E6" s="67" t="s">
        <v>151</v>
      </c>
      <c r="F6" s="67"/>
      <c r="G6" s="64">
        <f>G7</f>
        <v>1800</v>
      </c>
      <c r="H6" s="64">
        <f>H7</f>
        <v>1800</v>
      </c>
      <c r="I6" s="26"/>
      <c r="J6" s="26"/>
      <c r="K6" s="26"/>
      <c r="L6" s="26"/>
      <c r="M6" s="26"/>
      <c r="N6" s="26"/>
    </row>
    <row r="7" spans="1:14" ht="73.5" customHeight="1" x14ac:dyDescent="0.25">
      <c r="A7" s="65" t="s">
        <v>149</v>
      </c>
      <c r="B7" s="70" t="s">
        <v>36</v>
      </c>
      <c r="C7" s="70" t="s">
        <v>0</v>
      </c>
      <c r="D7" s="71" t="s">
        <v>12</v>
      </c>
      <c r="E7" s="67" t="s">
        <v>152</v>
      </c>
      <c r="F7" s="67" t="s">
        <v>106</v>
      </c>
      <c r="G7" s="64">
        <v>1800</v>
      </c>
      <c r="H7" s="64">
        <v>1800</v>
      </c>
      <c r="I7" s="26"/>
      <c r="J7" s="26"/>
      <c r="K7" s="26"/>
      <c r="L7" s="26"/>
      <c r="M7" s="26"/>
      <c r="N7" s="26"/>
    </row>
    <row r="8" spans="1:14" ht="71.25" x14ac:dyDescent="0.25">
      <c r="A8" s="68" t="s">
        <v>2</v>
      </c>
      <c r="B8" s="68" t="s">
        <v>36</v>
      </c>
      <c r="C8" s="68" t="s">
        <v>0</v>
      </c>
      <c r="D8" s="67" t="s">
        <v>1</v>
      </c>
      <c r="E8" s="68"/>
      <c r="F8" s="68"/>
      <c r="G8" s="69">
        <f>G9+G16+G13</f>
        <v>4600</v>
      </c>
      <c r="H8" s="69">
        <f>H9+H16+H13</f>
        <v>4600</v>
      </c>
      <c r="I8" s="28"/>
      <c r="J8" s="29"/>
      <c r="K8" s="29"/>
      <c r="L8" s="29"/>
      <c r="M8" s="29"/>
      <c r="N8" s="30"/>
    </row>
    <row r="9" spans="1:14" x14ac:dyDescent="0.25">
      <c r="A9" s="68" t="s">
        <v>82</v>
      </c>
      <c r="B9" s="68" t="s">
        <v>36</v>
      </c>
      <c r="C9" s="67" t="s">
        <v>0</v>
      </c>
      <c r="D9" s="67" t="s">
        <v>1</v>
      </c>
      <c r="E9" s="68" t="s">
        <v>81</v>
      </c>
      <c r="F9" s="68"/>
      <c r="G9" s="69">
        <f>G10</f>
        <v>0</v>
      </c>
      <c r="H9" s="69">
        <f>H10</f>
        <v>0</v>
      </c>
      <c r="I9" s="28"/>
      <c r="J9" s="29"/>
      <c r="K9" s="29"/>
      <c r="L9" s="29"/>
      <c r="M9" s="29"/>
      <c r="N9" s="30"/>
    </row>
    <row r="10" spans="1:14" ht="61.5" customHeight="1" x14ac:dyDescent="0.25">
      <c r="A10" s="68" t="s">
        <v>126</v>
      </c>
      <c r="B10" s="68" t="s">
        <v>36</v>
      </c>
      <c r="C10" s="68" t="s">
        <v>0</v>
      </c>
      <c r="D10" s="67" t="s">
        <v>1</v>
      </c>
      <c r="E10" s="68" t="s">
        <v>39</v>
      </c>
      <c r="F10" s="68"/>
      <c r="G10" s="69">
        <f>G11</f>
        <v>0</v>
      </c>
      <c r="H10" s="69">
        <f>H11</f>
        <v>0</v>
      </c>
      <c r="I10" s="28"/>
      <c r="J10" s="29"/>
      <c r="K10" s="29"/>
      <c r="L10" s="29"/>
      <c r="M10" s="29"/>
      <c r="N10" s="30"/>
    </row>
    <row r="11" spans="1:14" ht="59.25" customHeight="1" x14ac:dyDescent="0.25">
      <c r="A11" s="68" t="s">
        <v>126</v>
      </c>
      <c r="B11" s="68" t="s">
        <v>36</v>
      </c>
      <c r="C11" s="67" t="s">
        <v>0</v>
      </c>
      <c r="D11" s="67" t="s">
        <v>1</v>
      </c>
      <c r="E11" s="68" t="s">
        <v>39</v>
      </c>
      <c r="F11" s="68" t="s">
        <v>106</v>
      </c>
      <c r="G11" s="69">
        <v>0</v>
      </c>
      <c r="H11" s="69">
        <v>0</v>
      </c>
      <c r="I11" s="28"/>
      <c r="J11" s="29"/>
      <c r="K11" s="29"/>
      <c r="L11" s="29"/>
      <c r="M11" s="29"/>
      <c r="N11" s="30"/>
    </row>
    <row r="12" spans="1:14" x14ac:dyDescent="0.25">
      <c r="A12" s="68" t="s">
        <v>82</v>
      </c>
      <c r="B12" s="68" t="s">
        <v>36</v>
      </c>
      <c r="C12" s="67" t="s">
        <v>0</v>
      </c>
      <c r="D12" s="67" t="s">
        <v>1</v>
      </c>
      <c r="E12" s="68" t="s">
        <v>81</v>
      </c>
      <c r="F12" s="68"/>
      <c r="G12" s="69">
        <f t="shared" ref="G12:H14" si="0">G13</f>
        <v>4000</v>
      </c>
      <c r="H12" s="69">
        <f t="shared" si="0"/>
        <v>4000</v>
      </c>
      <c r="I12" s="31"/>
      <c r="J12" s="32"/>
      <c r="K12" s="32"/>
      <c r="L12" s="32"/>
      <c r="M12" s="32"/>
      <c r="N12" s="33"/>
    </row>
    <row r="13" spans="1:14" ht="63" customHeight="1" x14ac:dyDescent="0.25">
      <c r="A13" s="68" t="s">
        <v>83</v>
      </c>
      <c r="B13" s="68" t="s">
        <v>36</v>
      </c>
      <c r="C13" s="67" t="s">
        <v>0</v>
      </c>
      <c r="D13" s="67" t="s">
        <v>1</v>
      </c>
      <c r="E13" s="68" t="s">
        <v>81</v>
      </c>
      <c r="F13" s="68"/>
      <c r="G13" s="69">
        <f t="shared" si="0"/>
        <v>4000</v>
      </c>
      <c r="H13" s="69">
        <f t="shared" si="0"/>
        <v>4000</v>
      </c>
      <c r="I13" s="31"/>
      <c r="J13" s="32"/>
      <c r="K13" s="32"/>
      <c r="L13" s="32"/>
      <c r="M13" s="32"/>
      <c r="N13" s="33"/>
    </row>
    <row r="14" spans="1:14" ht="69.75" customHeight="1" x14ac:dyDescent="0.25">
      <c r="A14" s="68" t="s">
        <v>40</v>
      </c>
      <c r="B14" s="68" t="s">
        <v>36</v>
      </c>
      <c r="C14" s="68" t="s">
        <v>0</v>
      </c>
      <c r="D14" s="67" t="s">
        <v>1</v>
      </c>
      <c r="E14" s="68" t="s">
        <v>84</v>
      </c>
      <c r="F14" s="68"/>
      <c r="G14" s="69">
        <f t="shared" si="0"/>
        <v>4000</v>
      </c>
      <c r="H14" s="69">
        <f t="shared" si="0"/>
        <v>4000</v>
      </c>
      <c r="I14" s="28"/>
      <c r="J14" s="29"/>
      <c r="K14" s="29"/>
      <c r="L14" s="29"/>
      <c r="M14" s="29"/>
      <c r="N14" s="30"/>
    </row>
    <row r="15" spans="1:14" ht="71.25" x14ac:dyDescent="0.25">
      <c r="A15" s="68" t="s">
        <v>40</v>
      </c>
      <c r="B15" s="68" t="s">
        <v>36</v>
      </c>
      <c r="C15" s="67" t="s">
        <v>0</v>
      </c>
      <c r="D15" s="67" t="s">
        <v>1</v>
      </c>
      <c r="E15" s="68" t="s">
        <v>41</v>
      </c>
      <c r="F15" s="68" t="s">
        <v>106</v>
      </c>
      <c r="G15" s="69">
        <v>4000</v>
      </c>
      <c r="H15" s="69">
        <v>4000</v>
      </c>
      <c r="I15" s="28"/>
      <c r="J15" s="29"/>
      <c r="K15" s="29"/>
      <c r="L15" s="29"/>
      <c r="M15" s="29"/>
      <c r="N15" s="30"/>
    </row>
    <row r="16" spans="1:14" ht="24.75" customHeight="1" x14ac:dyDescent="0.25">
      <c r="A16" s="68" t="s">
        <v>82</v>
      </c>
      <c r="B16" s="68" t="s">
        <v>36</v>
      </c>
      <c r="C16" s="67" t="s">
        <v>0</v>
      </c>
      <c r="D16" s="67" t="s">
        <v>1</v>
      </c>
      <c r="E16" s="68" t="s">
        <v>81</v>
      </c>
      <c r="F16" s="68"/>
      <c r="G16" s="69">
        <f>G17</f>
        <v>600</v>
      </c>
      <c r="H16" s="69">
        <f>H17</f>
        <v>600</v>
      </c>
      <c r="I16" s="31"/>
      <c r="J16" s="32"/>
      <c r="K16" s="32"/>
      <c r="L16" s="32"/>
      <c r="M16" s="32"/>
      <c r="N16" s="33"/>
    </row>
    <row r="17" spans="1:14" ht="51" customHeight="1" x14ac:dyDescent="0.25">
      <c r="A17" s="68" t="s">
        <v>83</v>
      </c>
      <c r="B17" s="68" t="s">
        <v>36</v>
      </c>
      <c r="C17" s="68" t="s">
        <v>0</v>
      </c>
      <c r="D17" s="67" t="s">
        <v>1</v>
      </c>
      <c r="E17" s="68" t="s">
        <v>84</v>
      </c>
      <c r="F17" s="68"/>
      <c r="G17" s="69">
        <f>G18</f>
        <v>600</v>
      </c>
      <c r="H17" s="69">
        <f>H18</f>
        <v>600</v>
      </c>
      <c r="I17" s="28"/>
      <c r="J17" s="29"/>
      <c r="K17" s="29"/>
      <c r="L17" s="29"/>
      <c r="M17" s="29"/>
      <c r="N17" s="30"/>
    </row>
    <row r="18" spans="1:14" ht="95.25" customHeight="1" x14ac:dyDescent="0.25">
      <c r="A18" s="68" t="s">
        <v>156</v>
      </c>
      <c r="B18" s="68" t="s">
        <v>36</v>
      </c>
      <c r="C18" s="67" t="s">
        <v>0</v>
      </c>
      <c r="D18" s="67" t="s">
        <v>1</v>
      </c>
      <c r="E18" s="68" t="s">
        <v>42</v>
      </c>
      <c r="F18" s="68" t="s">
        <v>107</v>
      </c>
      <c r="G18" s="69">
        <v>600</v>
      </c>
      <c r="H18" s="69">
        <v>600</v>
      </c>
      <c r="I18" s="28"/>
      <c r="J18" s="29"/>
      <c r="K18" s="29"/>
      <c r="L18" s="29"/>
      <c r="M18" s="29"/>
      <c r="N18" s="30"/>
    </row>
    <row r="19" spans="1:14" ht="72" customHeight="1" x14ac:dyDescent="0.25">
      <c r="A19" s="68" t="s">
        <v>6</v>
      </c>
      <c r="B19" s="68" t="s">
        <v>36</v>
      </c>
      <c r="C19" s="68" t="s">
        <v>0</v>
      </c>
      <c r="D19" s="67" t="s">
        <v>5</v>
      </c>
      <c r="E19" s="68"/>
      <c r="F19" s="68"/>
      <c r="G19" s="69">
        <f>G20++G23+G29</f>
        <v>43001.1</v>
      </c>
      <c r="H19" s="69">
        <f>H20++H23+H29</f>
        <v>45268.5</v>
      </c>
      <c r="I19" s="31"/>
      <c r="J19" s="32"/>
      <c r="K19" s="32"/>
      <c r="L19" s="32"/>
      <c r="M19" s="32"/>
      <c r="N19" s="33"/>
    </row>
    <row r="20" spans="1:14" x14ac:dyDescent="0.25">
      <c r="A20" s="68" t="s">
        <v>82</v>
      </c>
      <c r="B20" s="68" t="s">
        <v>36</v>
      </c>
      <c r="C20" s="68" t="s">
        <v>0</v>
      </c>
      <c r="D20" s="67" t="s">
        <v>5</v>
      </c>
      <c r="E20" s="68" t="s">
        <v>81</v>
      </c>
      <c r="F20" s="68"/>
      <c r="G20" s="69">
        <f>G21</f>
        <v>36450</v>
      </c>
      <c r="H20" s="69">
        <f>H21</f>
        <v>38200</v>
      </c>
      <c r="I20" s="28"/>
      <c r="J20" s="29"/>
      <c r="K20" s="29"/>
      <c r="L20" s="29"/>
      <c r="M20" s="29"/>
      <c r="N20" s="30"/>
    </row>
    <row r="21" spans="1:14" ht="55.5" customHeight="1" x14ac:dyDescent="0.25">
      <c r="A21" s="68" t="s">
        <v>85</v>
      </c>
      <c r="B21" s="68" t="s">
        <v>36</v>
      </c>
      <c r="C21" s="68" t="s">
        <v>0</v>
      </c>
      <c r="D21" s="67" t="s">
        <v>5</v>
      </c>
      <c r="E21" s="68" t="s">
        <v>86</v>
      </c>
      <c r="F21" s="68"/>
      <c r="G21" s="69">
        <f>G22</f>
        <v>36450</v>
      </c>
      <c r="H21" s="69">
        <f>H22</f>
        <v>38200</v>
      </c>
      <c r="I21" s="28"/>
      <c r="J21" s="29"/>
      <c r="K21" s="29"/>
      <c r="L21" s="29"/>
      <c r="M21" s="29"/>
      <c r="N21" s="30"/>
    </row>
    <row r="22" spans="1:14" ht="85.5" x14ac:dyDescent="0.25">
      <c r="A22" s="68" t="s">
        <v>43</v>
      </c>
      <c r="B22" s="68" t="s">
        <v>36</v>
      </c>
      <c r="C22" s="68" t="s">
        <v>0</v>
      </c>
      <c r="D22" s="67" t="s">
        <v>5</v>
      </c>
      <c r="E22" s="68" t="s">
        <v>44</v>
      </c>
      <c r="F22" s="68" t="s">
        <v>106</v>
      </c>
      <c r="G22" s="69">
        <v>36450</v>
      </c>
      <c r="H22" s="69">
        <v>38200</v>
      </c>
      <c r="I22" s="28"/>
      <c r="J22" s="29"/>
      <c r="K22" s="29"/>
      <c r="L22" s="29"/>
      <c r="M22" s="29"/>
      <c r="N22" s="30"/>
    </row>
    <row r="23" spans="1:14" ht="21.75" customHeight="1" x14ac:dyDescent="0.25">
      <c r="A23" s="68" t="s">
        <v>82</v>
      </c>
      <c r="B23" s="68" t="s">
        <v>36</v>
      </c>
      <c r="C23" s="68" t="s">
        <v>0</v>
      </c>
      <c r="D23" s="67" t="s">
        <v>5</v>
      </c>
      <c r="E23" s="68" t="s">
        <v>81</v>
      </c>
      <c r="F23" s="68"/>
      <c r="G23" s="69">
        <f>G24</f>
        <v>3186.1</v>
      </c>
      <c r="H23" s="69">
        <f>H24</f>
        <v>3268.5</v>
      </c>
      <c r="I23" s="31"/>
      <c r="J23" s="32"/>
      <c r="K23" s="32"/>
      <c r="L23" s="32"/>
      <c r="M23" s="32"/>
      <c r="N23" s="33"/>
    </row>
    <row r="24" spans="1:14" ht="42.75" x14ac:dyDescent="0.25">
      <c r="A24" s="68" t="s">
        <v>85</v>
      </c>
      <c r="B24" s="68" t="s">
        <v>36</v>
      </c>
      <c r="C24" s="68" t="s">
        <v>0</v>
      </c>
      <c r="D24" s="67" t="s">
        <v>5</v>
      </c>
      <c r="E24" s="68" t="s">
        <v>86</v>
      </c>
      <c r="F24" s="68"/>
      <c r="G24" s="69">
        <f>G25</f>
        <v>3186.1</v>
      </c>
      <c r="H24" s="69">
        <f>H25</f>
        <v>3268.5</v>
      </c>
      <c r="I24" s="28"/>
      <c r="J24" s="29"/>
      <c r="K24" s="29"/>
      <c r="L24" s="29"/>
      <c r="M24" s="29"/>
      <c r="N24" s="30"/>
    </row>
    <row r="25" spans="1:14" ht="85.5" x14ac:dyDescent="0.25">
      <c r="A25" s="68" t="s">
        <v>45</v>
      </c>
      <c r="B25" s="68" t="s">
        <v>36</v>
      </c>
      <c r="C25" s="68" t="s">
        <v>0</v>
      </c>
      <c r="D25" s="67" t="s">
        <v>5</v>
      </c>
      <c r="E25" s="68" t="s">
        <v>46</v>
      </c>
      <c r="F25" s="68"/>
      <c r="G25" s="69">
        <f>G26+G27+G28</f>
        <v>3186.1</v>
      </c>
      <c r="H25" s="69">
        <f>H26+H27+H28</f>
        <v>3268.5</v>
      </c>
      <c r="I25" s="28"/>
      <c r="J25" s="29"/>
      <c r="K25" s="29"/>
      <c r="L25" s="29"/>
      <c r="M25" s="29"/>
      <c r="N25" s="30"/>
    </row>
    <row r="26" spans="1:14" ht="80.25" customHeight="1" x14ac:dyDescent="0.25">
      <c r="A26" s="68" t="s">
        <v>45</v>
      </c>
      <c r="B26" s="68" t="s">
        <v>36</v>
      </c>
      <c r="C26" s="68" t="s">
        <v>0</v>
      </c>
      <c r="D26" s="67" t="s">
        <v>5</v>
      </c>
      <c r="E26" s="68" t="s">
        <v>46</v>
      </c>
      <c r="F26" s="68" t="s">
        <v>106</v>
      </c>
      <c r="G26" s="69">
        <v>300</v>
      </c>
      <c r="H26" s="69">
        <v>300</v>
      </c>
      <c r="I26" s="28"/>
      <c r="J26" s="29"/>
      <c r="K26" s="29"/>
      <c r="L26" s="29"/>
      <c r="M26" s="29"/>
      <c r="N26" s="30"/>
    </row>
    <row r="27" spans="1:14" ht="72.75" customHeight="1" x14ac:dyDescent="0.25">
      <c r="A27" s="68" t="s">
        <v>45</v>
      </c>
      <c r="B27" s="68" t="s">
        <v>36</v>
      </c>
      <c r="C27" s="68" t="s">
        <v>0</v>
      </c>
      <c r="D27" s="67" t="s">
        <v>5</v>
      </c>
      <c r="E27" s="68" t="s">
        <v>46</v>
      </c>
      <c r="F27" s="68" t="s">
        <v>107</v>
      </c>
      <c r="G27" s="69">
        <v>2786.1</v>
      </c>
      <c r="H27" s="69">
        <v>2868.5</v>
      </c>
      <c r="I27" s="31"/>
      <c r="J27" s="32"/>
      <c r="K27" s="32"/>
      <c r="L27" s="32"/>
      <c r="M27" s="32"/>
      <c r="N27" s="33"/>
    </row>
    <row r="28" spans="1:14" ht="83.25" customHeight="1" x14ac:dyDescent="0.25">
      <c r="A28" s="68" t="s">
        <v>45</v>
      </c>
      <c r="B28" s="68" t="s">
        <v>36</v>
      </c>
      <c r="C28" s="68" t="s">
        <v>0</v>
      </c>
      <c r="D28" s="67" t="s">
        <v>5</v>
      </c>
      <c r="E28" s="68" t="s">
        <v>46</v>
      </c>
      <c r="F28" s="68" t="s">
        <v>108</v>
      </c>
      <c r="G28" s="69">
        <v>100</v>
      </c>
      <c r="H28" s="69">
        <v>100</v>
      </c>
      <c r="I28" s="31"/>
      <c r="J28" s="32"/>
      <c r="K28" s="32"/>
      <c r="L28" s="32"/>
      <c r="M28" s="32"/>
      <c r="N28" s="33"/>
    </row>
    <row r="29" spans="1:14" ht="33" customHeight="1" x14ac:dyDescent="0.25">
      <c r="A29" s="68" t="s">
        <v>82</v>
      </c>
      <c r="B29" s="68" t="s">
        <v>36</v>
      </c>
      <c r="C29" s="68" t="s">
        <v>0</v>
      </c>
      <c r="D29" s="67" t="s">
        <v>5</v>
      </c>
      <c r="E29" s="68" t="s">
        <v>81</v>
      </c>
      <c r="F29" s="68"/>
      <c r="G29" s="69">
        <f t="shared" ref="G29:H31" si="1">G30</f>
        <v>3365</v>
      </c>
      <c r="H29" s="69">
        <f t="shared" si="1"/>
        <v>3800</v>
      </c>
      <c r="I29" s="31"/>
      <c r="J29" s="32"/>
      <c r="K29" s="32"/>
      <c r="L29" s="32"/>
      <c r="M29" s="32"/>
      <c r="N29" s="33"/>
    </row>
    <row r="30" spans="1:14" ht="70.5" customHeight="1" x14ac:dyDescent="0.25">
      <c r="A30" s="68" t="s">
        <v>163</v>
      </c>
      <c r="B30" s="68" t="s">
        <v>36</v>
      </c>
      <c r="C30" s="68" t="s">
        <v>0</v>
      </c>
      <c r="D30" s="67" t="s">
        <v>5</v>
      </c>
      <c r="E30" s="68" t="s">
        <v>87</v>
      </c>
      <c r="F30" s="68"/>
      <c r="G30" s="69">
        <f t="shared" si="1"/>
        <v>3365</v>
      </c>
      <c r="H30" s="69">
        <f t="shared" si="1"/>
        <v>3800</v>
      </c>
      <c r="I30" s="28"/>
      <c r="J30" s="29"/>
      <c r="K30" s="29"/>
      <c r="L30" s="29"/>
      <c r="M30" s="29"/>
      <c r="N30" s="30"/>
    </row>
    <row r="31" spans="1:14" ht="87.75" customHeight="1" x14ac:dyDescent="0.25">
      <c r="A31" s="68" t="s">
        <v>48</v>
      </c>
      <c r="B31" s="68" t="s">
        <v>36</v>
      </c>
      <c r="C31" s="68" t="s">
        <v>0</v>
      </c>
      <c r="D31" s="67" t="s">
        <v>5</v>
      </c>
      <c r="E31" s="68" t="s">
        <v>49</v>
      </c>
      <c r="F31" s="68"/>
      <c r="G31" s="69">
        <f t="shared" si="1"/>
        <v>3365</v>
      </c>
      <c r="H31" s="69">
        <f t="shared" si="1"/>
        <v>3800</v>
      </c>
      <c r="I31" s="28"/>
      <c r="J31" s="29"/>
      <c r="K31" s="29"/>
      <c r="L31" s="29"/>
      <c r="M31" s="29"/>
      <c r="N31" s="30"/>
    </row>
    <row r="32" spans="1:14" ht="90.75" customHeight="1" x14ac:dyDescent="0.25">
      <c r="A32" s="68" t="s">
        <v>48</v>
      </c>
      <c r="B32" s="68" t="s">
        <v>36</v>
      </c>
      <c r="C32" s="68" t="s">
        <v>0</v>
      </c>
      <c r="D32" s="67" t="s">
        <v>5</v>
      </c>
      <c r="E32" s="68" t="s">
        <v>49</v>
      </c>
      <c r="F32" s="68" t="s">
        <v>106</v>
      </c>
      <c r="G32" s="69">
        <v>3365</v>
      </c>
      <c r="H32" s="69">
        <v>3800</v>
      </c>
      <c r="I32" s="28"/>
      <c r="J32" s="29"/>
      <c r="K32" s="29"/>
      <c r="L32" s="29"/>
      <c r="M32" s="29"/>
      <c r="N32" s="30"/>
    </row>
    <row r="33" spans="1:14" ht="23.25" customHeight="1" x14ac:dyDescent="0.25">
      <c r="A33" s="68" t="s">
        <v>105</v>
      </c>
      <c r="B33" s="68" t="s">
        <v>36</v>
      </c>
      <c r="C33" s="68" t="s">
        <v>0</v>
      </c>
      <c r="D33" s="67" t="s">
        <v>7</v>
      </c>
      <c r="E33" s="68"/>
      <c r="F33" s="68"/>
      <c r="G33" s="69">
        <v>800</v>
      </c>
      <c r="H33" s="69">
        <v>800</v>
      </c>
      <c r="I33" s="31"/>
      <c r="J33" s="32"/>
      <c r="K33" s="32"/>
      <c r="L33" s="32"/>
      <c r="M33" s="32"/>
      <c r="N33" s="33"/>
    </row>
    <row r="34" spans="1:14" ht="22.5" customHeight="1" x14ac:dyDescent="0.25">
      <c r="A34" s="68" t="s">
        <v>82</v>
      </c>
      <c r="B34" s="68" t="s">
        <v>36</v>
      </c>
      <c r="C34" s="68" t="s">
        <v>0</v>
      </c>
      <c r="D34" s="67" t="s">
        <v>7</v>
      </c>
      <c r="E34" s="68" t="s">
        <v>81</v>
      </c>
      <c r="F34" s="68"/>
      <c r="G34" s="69">
        <v>800</v>
      </c>
      <c r="H34" s="69">
        <v>800</v>
      </c>
      <c r="I34" s="31"/>
      <c r="J34" s="32"/>
      <c r="K34" s="32"/>
      <c r="L34" s="32"/>
      <c r="M34" s="32"/>
      <c r="N34" s="33"/>
    </row>
    <row r="35" spans="1:14" x14ac:dyDescent="0.25">
      <c r="A35" s="68" t="s">
        <v>52</v>
      </c>
      <c r="B35" s="68" t="s">
        <v>36</v>
      </c>
      <c r="C35" s="68" t="s">
        <v>0</v>
      </c>
      <c r="D35" s="67" t="s">
        <v>7</v>
      </c>
      <c r="E35" s="68" t="s">
        <v>53</v>
      </c>
      <c r="F35" s="68"/>
      <c r="G35" s="69">
        <v>800</v>
      </c>
      <c r="H35" s="69">
        <v>800</v>
      </c>
      <c r="I35" s="28"/>
      <c r="J35" s="29"/>
      <c r="K35" s="29"/>
      <c r="L35" s="29"/>
      <c r="M35" s="29"/>
      <c r="N35" s="30"/>
    </row>
    <row r="36" spans="1:14" x14ac:dyDescent="0.25">
      <c r="A36" s="68" t="s">
        <v>52</v>
      </c>
      <c r="B36" s="68" t="s">
        <v>36</v>
      </c>
      <c r="C36" s="68" t="s">
        <v>0</v>
      </c>
      <c r="D36" s="67" t="s">
        <v>7</v>
      </c>
      <c r="E36" s="68" t="s">
        <v>53</v>
      </c>
      <c r="F36" s="68" t="s">
        <v>54</v>
      </c>
      <c r="G36" s="69">
        <v>800</v>
      </c>
      <c r="H36" s="69">
        <v>800</v>
      </c>
      <c r="I36" s="28"/>
      <c r="J36" s="29"/>
      <c r="K36" s="29"/>
      <c r="L36" s="29"/>
      <c r="M36" s="29"/>
      <c r="N36" s="30"/>
    </row>
    <row r="37" spans="1:14" x14ac:dyDescent="0.25">
      <c r="A37" s="68" t="s">
        <v>9</v>
      </c>
      <c r="B37" s="68" t="s">
        <v>36</v>
      </c>
      <c r="C37" s="68" t="s">
        <v>0</v>
      </c>
      <c r="D37" s="67" t="s">
        <v>8</v>
      </c>
      <c r="E37" s="68"/>
      <c r="F37" s="68"/>
      <c r="G37" s="69">
        <f>G38</f>
        <v>1600</v>
      </c>
      <c r="H37" s="69">
        <f>H38</f>
        <v>1650</v>
      </c>
      <c r="I37" s="28"/>
      <c r="J37" s="29"/>
      <c r="K37" s="29"/>
      <c r="L37" s="29"/>
      <c r="M37" s="29"/>
      <c r="N37" s="30"/>
    </row>
    <row r="38" spans="1:14" x14ac:dyDescent="0.25">
      <c r="A38" s="68" t="s">
        <v>82</v>
      </c>
      <c r="B38" s="68" t="s">
        <v>36</v>
      </c>
      <c r="C38" s="68" t="s">
        <v>0</v>
      </c>
      <c r="D38" s="67" t="s">
        <v>8</v>
      </c>
      <c r="E38" s="68" t="s">
        <v>81</v>
      </c>
      <c r="F38" s="68"/>
      <c r="G38" s="69">
        <f>G39</f>
        <v>1600</v>
      </c>
      <c r="H38" s="69">
        <f>H39</f>
        <v>1650</v>
      </c>
      <c r="I38" s="31"/>
      <c r="J38" s="32"/>
      <c r="K38" s="32"/>
      <c r="L38" s="32"/>
      <c r="M38" s="32"/>
      <c r="N38" s="33"/>
    </row>
    <row r="39" spans="1:14" ht="57" x14ac:dyDescent="0.25">
      <c r="A39" s="68" t="s">
        <v>55</v>
      </c>
      <c r="B39" s="68" t="s">
        <v>36</v>
      </c>
      <c r="C39" s="68" t="s">
        <v>0</v>
      </c>
      <c r="D39" s="67" t="s">
        <v>8</v>
      </c>
      <c r="E39" s="68" t="s">
        <v>113</v>
      </c>
      <c r="F39" s="68"/>
      <c r="G39" s="69">
        <f>G40+G41+G42+G43+G44+G45</f>
        <v>1600</v>
      </c>
      <c r="H39" s="69">
        <f>H40+H41+H42+H43+H44+H45</f>
        <v>1650</v>
      </c>
      <c r="I39" s="28"/>
      <c r="J39" s="29"/>
      <c r="K39" s="29"/>
      <c r="L39" s="29"/>
      <c r="M39" s="29"/>
      <c r="N39" s="30"/>
    </row>
    <row r="40" spans="1:14" ht="64.5" customHeight="1" x14ac:dyDescent="0.25">
      <c r="A40" s="68" t="s">
        <v>55</v>
      </c>
      <c r="B40" s="68" t="s">
        <v>36</v>
      </c>
      <c r="C40" s="68" t="s">
        <v>0</v>
      </c>
      <c r="D40" s="67" t="s">
        <v>8</v>
      </c>
      <c r="E40" s="68" t="s">
        <v>56</v>
      </c>
      <c r="F40" s="68" t="s">
        <v>107</v>
      </c>
      <c r="G40" s="69">
        <v>200</v>
      </c>
      <c r="H40" s="69">
        <v>200</v>
      </c>
      <c r="I40" s="28"/>
      <c r="J40" s="29"/>
      <c r="K40" s="29"/>
      <c r="L40" s="29"/>
      <c r="M40" s="29"/>
      <c r="N40" s="30"/>
    </row>
    <row r="41" spans="1:14" ht="117.75" customHeight="1" x14ac:dyDescent="0.25">
      <c r="A41" s="68" t="s">
        <v>157</v>
      </c>
      <c r="B41" s="68" t="s">
        <v>36</v>
      </c>
      <c r="C41" s="68" t="s">
        <v>0</v>
      </c>
      <c r="D41" s="67" t="s">
        <v>8</v>
      </c>
      <c r="E41" s="68" t="s">
        <v>57</v>
      </c>
      <c r="F41" s="68" t="s">
        <v>107</v>
      </c>
      <c r="G41" s="69">
        <v>800</v>
      </c>
      <c r="H41" s="69">
        <v>800</v>
      </c>
      <c r="I41" s="31"/>
      <c r="J41" s="32"/>
      <c r="K41" s="32"/>
      <c r="L41" s="32"/>
      <c r="M41" s="32"/>
      <c r="N41" s="33"/>
    </row>
    <row r="42" spans="1:14" ht="123" customHeight="1" x14ac:dyDescent="0.25">
      <c r="A42" s="68" t="s">
        <v>157</v>
      </c>
      <c r="B42" s="68" t="s">
        <v>36</v>
      </c>
      <c r="C42" s="68" t="s">
        <v>0</v>
      </c>
      <c r="D42" s="67" t="s">
        <v>8</v>
      </c>
      <c r="E42" s="68" t="s">
        <v>57</v>
      </c>
      <c r="F42" s="68" t="s">
        <v>10</v>
      </c>
      <c r="G42" s="69">
        <v>100</v>
      </c>
      <c r="H42" s="69">
        <v>150</v>
      </c>
      <c r="I42" s="28"/>
      <c r="J42" s="29"/>
      <c r="K42" s="29"/>
      <c r="L42" s="29"/>
      <c r="M42" s="29"/>
      <c r="N42" s="30"/>
    </row>
    <row r="43" spans="1:14" ht="121.5" customHeight="1" x14ac:dyDescent="0.25">
      <c r="A43" s="68" t="s">
        <v>157</v>
      </c>
      <c r="B43" s="68" t="s">
        <v>36</v>
      </c>
      <c r="C43" s="68" t="s">
        <v>0</v>
      </c>
      <c r="D43" s="67" t="s">
        <v>8</v>
      </c>
      <c r="E43" s="68" t="s">
        <v>57</v>
      </c>
      <c r="F43" s="68" t="s">
        <v>127</v>
      </c>
      <c r="G43" s="69">
        <v>100</v>
      </c>
      <c r="H43" s="69">
        <v>100</v>
      </c>
      <c r="I43" s="28"/>
      <c r="J43" s="29"/>
      <c r="K43" s="29"/>
      <c r="L43" s="29"/>
      <c r="M43" s="29"/>
      <c r="N43" s="30"/>
    </row>
    <row r="44" spans="1:14" ht="71.25" x14ac:dyDescent="0.25">
      <c r="A44" s="68" t="s">
        <v>11</v>
      </c>
      <c r="B44" s="68" t="s">
        <v>36</v>
      </c>
      <c r="C44" s="68" t="s">
        <v>0</v>
      </c>
      <c r="D44" s="67" t="s">
        <v>8</v>
      </c>
      <c r="E44" s="68" t="s">
        <v>58</v>
      </c>
      <c r="F44" s="68" t="s">
        <v>114</v>
      </c>
      <c r="G44" s="69">
        <v>200</v>
      </c>
      <c r="H44" s="69">
        <v>200</v>
      </c>
      <c r="I44" s="31"/>
      <c r="J44" s="32"/>
      <c r="K44" s="32"/>
      <c r="L44" s="32"/>
      <c r="M44" s="32"/>
      <c r="N44" s="33"/>
    </row>
    <row r="45" spans="1:14" ht="85.5" x14ac:dyDescent="0.25">
      <c r="A45" s="68" t="s">
        <v>59</v>
      </c>
      <c r="B45" s="68" t="s">
        <v>36</v>
      </c>
      <c r="C45" s="68" t="s">
        <v>0</v>
      </c>
      <c r="D45" s="67" t="s">
        <v>8</v>
      </c>
      <c r="E45" s="68" t="s">
        <v>60</v>
      </c>
      <c r="F45" s="68" t="s">
        <v>108</v>
      </c>
      <c r="G45" s="69">
        <v>200</v>
      </c>
      <c r="H45" s="69">
        <v>200</v>
      </c>
      <c r="I45" s="28"/>
      <c r="J45" s="29"/>
      <c r="K45" s="29"/>
      <c r="L45" s="29"/>
      <c r="M45" s="29"/>
      <c r="N45" s="30"/>
    </row>
    <row r="46" spans="1:14" ht="41.25" customHeight="1" x14ac:dyDescent="0.25">
      <c r="A46" s="68" t="s">
        <v>13</v>
      </c>
      <c r="B46" s="68" t="s">
        <v>36</v>
      </c>
      <c r="C46" s="68" t="s">
        <v>12</v>
      </c>
      <c r="D46" s="67" t="s">
        <v>1</v>
      </c>
      <c r="E46" s="68"/>
      <c r="F46" s="68"/>
      <c r="G46" s="69">
        <f>G47</f>
        <v>1629.5</v>
      </c>
      <c r="H46" s="69">
        <f>H49</f>
        <v>1714.5</v>
      </c>
      <c r="I46" s="31"/>
      <c r="J46" s="32"/>
      <c r="K46" s="32"/>
      <c r="L46" s="32"/>
      <c r="M46" s="32"/>
      <c r="N46" s="33"/>
    </row>
    <row r="47" spans="1:14" ht="30" customHeight="1" x14ac:dyDescent="0.25">
      <c r="A47" s="68" t="s">
        <v>82</v>
      </c>
      <c r="B47" s="68" t="s">
        <v>36</v>
      </c>
      <c r="C47" s="68" t="s">
        <v>12</v>
      </c>
      <c r="D47" s="67" t="s">
        <v>1</v>
      </c>
      <c r="E47" s="68" t="s">
        <v>81</v>
      </c>
      <c r="F47" s="68"/>
      <c r="G47" s="69">
        <f>G48</f>
        <v>1629.5</v>
      </c>
      <c r="H47" s="69">
        <f>H49</f>
        <v>1714.5</v>
      </c>
      <c r="I47" s="31"/>
      <c r="J47" s="32"/>
      <c r="K47" s="32"/>
      <c r="L47" s="32"/>
      <c r="M47" s="32"/>
      <c r="N47" s="33"/>
    </row>
    <row r="48" spans="1:14" ht="34.5" customHeight="1" x14ac:dyDescent="0.25">
      <c r="A48" s="68" t="s">
        <v>88</v>
      </c>
      <c r="B48" s="68" t="s">
        <v>36</v>
      </c>
      <c r="C48" s="68" t="s">
        <v>12</v>
      </c>
      <c r="D48" s="67" t="s">
        <v>1</v>
      </c>
      <c r="E48" s="68" t="s">
        <v>89</v>
      </c>
      <c r="F48" s="68"/>
      <c r="G48" s="69">
        <f>G49</f>
        <v>1629.5</v>
      </c>
      <c r="H48" s="69">
        <f>H49</f>
        <v>1714.5</v>
      </c>
      <c r="I48" s="31"/>
      <c r="J48" s="32"/>
      <c r="K48" s="32"/>
      <c r="L48" s="32"/>
      <c r="M48" s="32"/>
      <c r="N48" s="33"/>
    </row>
    <row r="49" spans="1:14" ht="80.25" customHeight="1" x14ac:dyDescent="0.25">
      <c r="A49" s="68" t="s">
        <v>50</v>
      </c>
      <c r="B49" s="68" t="s">
        <v>36</v>
      </c>
      <c r="C49" s="68" t="s">
        <v>12</v>
      </c>
      <c r="D49" s="67" t="s">
        <v>1</v>
      </c>
      <c r="E49" s="68" t="s">
        <v>51</v>
      </c>
      <c r="F49" s="68" t="s">
        <v>106</v>
      </c>
      <c r="G49" s="69">
        <v>1629.5</v>
      </c>
      <c r="H49" s="69">
        <v>1714.5</v>
      </c>
      <c r="I49" s="31"/>
      <c r="J49" s="32"/>
      <c r="K49" s="32"/>
      <c r="L49" s="32"/>
      <c r="M49" s="32"/>
      <c r="N49" s="33"/>
    </row>
    <row r="50" spans="1:14" ht="82.5" customHeight="1" x14ac:dyDescent="0.25">
      <c r="A50" s="68" t="s">
        <v>50</v>
      </c>
      <c r="B50" s="68" t="s">
        <v>36</v>
      </c>
      <c r="C50" s="68" t="s">
        <v>12</v>
      </c>
      <c r="D50" s="67" t="s">
        <v>1</v>
      </c>
      <c r="E50" s="68" t="s">
        <v>51</v>
      </c>
      <c r="F50" s="68" t="s">
        <v>107</v>
      </c>
      <c r="G50" s="69">
        <v>0</v>
      </c>
      <c r="H50" s="69">
        <v>0</v>
      </c>
      <c r="I50" s="31"/>
      <c r="J50" s="32"/>
      <c r="K50" s="32"/>
      <c r="L50" s="32"/>
      <c r="M50" s="32"/>
      <c r="N50" s="33"/>
    </row>
    <row r="51" spans="1:14" ht="69" customHeight="1" x14ac:dyDescent="0.25">
      <c r="A51" s="68" t="s">
        <v>15</v>
      </c>
      <c r="B51" s="68" t="s">
        <v>36</v>
      </c>
      <c r="C51" s="68" t="s">
        <v>1</v>
      </c>
      <c r="D51" s="67" t="s">
        <v>14</v>
      </c>
      <c r="E51" s="68"/>
      <c r="F51" s="68"/>
      <c r="G51" s="69">
        <f>G52</f>
        <v>4000</v>
      </c>
      <c r="H51" s="69">
        <f>H52</f>
        <v>4400</v>
      </c>
      <c r="I51" s="31"/>
      <c r="J51" s="32"/>
      <c r="K51" s="32"/>
      <c r="L51" s="32"/>
      <c r="M51" s="32"/>
      <c r="N51" s="33"/>
    </row>
    <row r="52" spans="1:14" ht="62.25" customHeight="1" x14ac:dyDescent="0.25">
      <c r="A52" s="68" t="s">
        <v>180</v>
      </c>
      <c r="B52" s="68" t="s">
        <v>36</v>
      </c>
      <c r="C52" s="68" t="s">
        <v>1</v>
      </c>
      <c r="D52" s="67" t="s">
        <v>14</v>
      </c>
      <c r="E52" s="68" t="s">
        <v>90</v>
      </c>
      <c r="F52" s="68"/>
      <c r="G52" s="69">
        <f>G53+G56+G59+G63</f>
        <v>4000</v>
      </c>
      <c r="H52" s="69">
        <f>H53+H56+H59+H63</f>
        <v>4400</v>
      </c>
      <c r="I52" s="31"/>
      <c r="J52" s="32"/>
      <c r="K52" s="32"/>
      <c r="L52" s="32"/>
      <c r="M52" s="32"/>
      <c r="N52" s="33"/>
    </row>
    <row r="53" spans="1:14" ht="100.5" customHeight="1" x14ac:dyDescent="0.25">
      <c r="A53" s="68" t="s">
        <v>181</v>
      </c>
      <c r="B53" s="68" t="s">
        <v>36</v>
      </c>
      <c r="C53" s="68" t="s">
        <v>1</v>
      </c>
      <c r="D53" s="67" t="s">
        <v>14</v>
      </c>
      <c r="E53" s="68" t="s">
        <v>91</v>
      </c>
      <c r="F53" s="68"/>
      <c r="G53" s="69">
        <f>G54</f>
        <v>560</v>
      </c>
      <c r="H53" s="69">
        <f>H54</f>
        <v>560</v>
      </c>
      <c r="I53" s="31"/>
      <c r="J53" s="32"/>
      <c r="K53" s="32"/>
      <c r="L53" s="32"/>
      <c r="M53" s="32"/>
      <c r="N53" s="33"/>
    </row>
    <row r="54" spans="1:14" ht="79.5" customHeight="1" x14ac:dyDescent="0.25">
      <c r="A54" s="68" t="s">
        <v>182</v>
      </c>
      <c r="B54" s="68" t="s">
        <v>36</v>
      </c>
      <c r="C54" s="68" t="s">
        <v>1</v>
      </c>
      <c r="D54" s="67" t="s">
        <v>14</v>
      </c>
      <c r="E54" s="68" t="s">
        <v>70</v>
      </c>
      <c r="F54" s="68"/>
      <c r="G54" s="69">
        <f>G55</f>
        <v>560</v>
      </c>
      <c r="H54" s="69">
        <f>H55</f>
        <v>560</v>
      </c>
      <c r="I54" s="31"/>
      <c r="J54" s="32"/>
      <c r="K54" s="32"/>
      <c r="L54" s="32"/>
      <c r="M54" s="32"/>
      <c r="N54" s="33"/>
    </row>
    <row r="55" spans="1:14" ht="77.25" customHeight="1" x14ac:dyDescent="0.25">
      <c r="A55" s="68" t="s">
        <v>183</v>
      </c>
      <c r="B55" s="68" t="s">
        <v>36</v>
      </c>
      <c r="C55" s="68" t="s">
        <v>1</v>
      </c>
      <c r="D55" s="67" t="s">
        <v>14</v>
      </c>
      <c r="E55" s="68" t="s">
        <v>70</v>
      </c>
      <c r="F55" s="68" t="s">
        <v>107</v>
      </c>
      <c r="G55" s="69">
        <v>560</v>
      </c>
      <c r="H55" s="69">
        <v>560</v>
      </c>
      <c r="I55" s="28"/>
      <c r="J55" s="29"/>
      <c r="K55" s="29"/>
      <c r="L55" s="29"/>
      <c r="M55" s="29"/>
      <c r="N55" s="30"/>
    </row>
    <row r="56" spans="1:14" ht="108" customHeight="1" x14ac:dyDescent="0.25">
      <c r="A56" s="68" t="s">
        <v>184</v>
      </c>
      <c r="B56" s="68" t="s">
        <v>36</v>
      </c>
      <c r="C56" s="68" t="s">
        <v>1</v>
      </c>
      <c r="D56" s="67" t="s">
        <v>14</v>
      </c>
      <c r="E56" s="68" t="s">
        <v>92</v>
      </c>
      <c r="F56" s="68"/>
      <c r="G56" s="69">
        <f>G58</f>
        <v>730</v>
      </c>
      <c r="H56" s="69">
        <f>H58</f>
        <v>830</v>
      </c>
      <c r="I56" s="31"/>
      <c r="J56" s="32"/>
      <c r="K56" s="32"/>
      <c r="L56" s="32"/>
      <c r="M56" s="32"/>
      <c r="N56" s="33"/>
    </row>
    <row r="57" spans="1:14" ht="63.75" customHeight="1" x14ac:dyDescent="0.25">
      <c r="A57" s="68" t="s">
        <v>185</v>
      </c>
      <c r="B57" s="68" t="s">
        <v>36</v>
      </c>
      <c r="C57" s="68" t="s">
        <v>1</v>
      </c>
      <c r="D57" s="67" t="s">
        <v>14</v>
      </c>
      <c r="E57" s="68" t="s">
        <v>71</v>
      </c>
      <c r="F57" s="68"/>
      <c r="G57" s="69">
        <f>G58</f>
        <v>730</v>
      </c>
      <c r="H57" s="69">
        <f>H58</f>
        <v>830</v>
      </c>
      <c r="I57" s="28"/>
      <c r="J57" s="29"/>
      <c r="K57" s="29"/>
      <c r="L57" s="29"/>
      <c r="M57" s="29"/>
      <c r="N57" s="30"/>
    </row>
    <row r="58" spans="1:14" ht="63" customHeight="1" x14ac:dyDescent="0.25">
      <c r="A58" s="68" t="s">
        <v>186</v>
      </c>
      <c r="B58" s="68" t="s">
        <v>36</v>
      </c>
      <c r="C58" s="68" t="s">
        <v>1</v>
      </c>
      <c r="D58" s="67" t="s">
        <v>14</v>
      </c>
      <c r="E58" s="68" t="s">
        <v>71</v>
      </c>
      <c r="F58" s="68" t="s">
        <v>107</v>
      </c>
      <c r="G58" s="69">
        <v>730</v>
      </c>
      <c r="H58" s="69">
        <v>830</v>
      </c>
      <c r="I58" s="28"/>
      <c r="J58" s="29"/>
      <c r="K58" s="29"/>
      <c r="L58" s="29"/>
      <c r="M58" s="29"/>
      <c r="N58" s="30"/>
    </row>
    <row r="59" spans="1:14" ht="105.75" customHeight="1" x14ac:dyDescent="0.25">
      <c r="A59" s="68" t="s">
        <v>187</v>
      </c>
      <c r="B59" s="68" t="s">
        <v>36</v>
      </c>
      <c r="C59" s="68" t="s">
        <v>1</v>
      </c>
      <c r="D59" s="67" t="s">
        <v>14</v>
      </c>
      <c r="E59" s="68" t="s">
        <v>93</v>
      </c>
      <c r="F59" s="68"/>
      <c r="G59" s="69">
        <f>G60+G62</f>
        <v>2700</v>
      </c>
      <c r="H59" s="69">
        <f>H60+H62</f>
        <v>3000</v>
      </c>
      <c r="I59" s="28"/>
      <c r="J59" s="29"/>
      <c r="K59" s="29"/>
      <c r="L59" s="29"/>
      <c r="M59" s="29"/>
      <c r="N59" s="30"/>
    </row>
    <row r="60" spans="1:14" ht="85.5" customHeight="1" x14ac:dyDescent="0.25">
      <c r="A60" s="68" t="s">
        <v>188</v>
      </c>
      <c r="B60" s="68" t="s">
        <v>36</v>
      </c>
      <c r="C60" s="68" t="s">
        <v>1</v>
      </c>
      <c r="D60" s="67" t="s">
        <v>14</v>
      </c>
      <c r="E60" s="68" t="s">
        <v>72</v>
      </c>
      <c r="F60" s="68"/>
      <c r="G60" s="69">
        <f>G61</f>
        <v>2700</v>
      </c>
      <c r="H60" s="69">
        <f>H61</f>
        <v>3000</v>
      </c>
      <c r="I60" s="31"/>
      <c r="J60" s="32"/>
      <c r="K60" s="32"/>
      <c r="L60" s="32"/>
      <c r="M60" s="32"/>
      <c r="N60" s="33"/>
    </row>
    <row r="61" spans="1:14" ht="80.25" customHeight="1" x14ac:dyDescent="0.25">
      <c r="A61" s="68" t="s">
        <v>188</v>
      </c>
      <c r="B61" s="68" t="s">
        <v>36</v>
      </c>
      <c r="C61" s="68" t="s">
        <v>1</v>
      </c>
      <c r="D61" s="67" t="s">
        <v>14</v>
      </c>
      <c r="E61" s="68" t="s">
        <v>72</v>
      </c>
      <c r="F61" s="68" t="s">
        <v>107</v>
      </c>
      <c r="G61" s="69">
        <v>2700</v>
      </c>
      <c r="H61" s="69">
        <v>3000</v>
      </c>
      <c r="I61" s="31"/>
      <c r="J61" s="32"/>
      <c r="K61" s="32"/>
      <c r="L61" s="32"/>
      <c r="M61" s="32"/>
      <c r="N61" s="33"/>
    </row>
    <row r="62" spans="1:14" ht="80.25" customHeight="1" x14ac:dyDescent="0.25">
      <c r="A62" s="68" t="s">
        <v>140</v>
      </c>
      <c r="B62" s="68" t="s">
        <v>36</v>
      </c>
      <c r="C62" s="68" t="s">
        <v>1</v>
      </c>
      <c r="D62" s="67" t="s">
        <v>14</v>
      </c>
      <c r="E62" s="68" t="s">
        <v>143</v>
      </c>
      <c r="F62" s="68" t="s">
        <v>107</v>
      </c>
      <c r="G62" s="69">
        <v>0</v>
      </c>
      <c r="H62" s="69">
        <v>0</v>
      </c>
      <c r="I62" s="31"/>
      <c r="J62" s="32"/>
      <c r="K62" s="32"/>
      <c r="L62" s="32"/>
      <c r="M62" s="32"/>
      <c r="N62" s="33"/>
    </row>
    <row r="63" spans="1:14" ht="80.25" customHeight="1" x14ac:dyDescent="0.25">
      <c r="A63" s="68" t="s">
        <v>189</v>
      </c>
      <c r="B63" s="68" t="s">
        <v>36</v>
      </c>
      <c r="C63" s="68" t="s">
        <v>1</v>
      </c>
      <c r="D63" s="67" t="s">
        <v>14</v>
      </c>
      <c r="E63" s="68" t="s">
        <v>94</v>
      </c>
      <c r="F63" s="68"/>
      <c r="G63" s="69">
        <v>10</v>
      </c>
      <c r="H63" s="69">
        <v>10</v>
      </c>
      <c r="I63" s="31"/>
      <c r="J63" s="32"/>
      <c r="K63" s="32"/>
      <c r="L63" s="32"/>
      <c r="M63" s="32"/>
      <c r="N63" s="33"/>
    </row>
    <row r="64" spans="1:14" ht="42.75" x14ac:dyDescent="0.25">
      <c r="A64" s="68" t="s">
        <v>190</v>
      </c>
      <c r="B64" s="68" t="s">
        <v>36</v>
      </c>
      <c r="C64" s="68" t="s">
        <v>1</v>
      </c>
      <c r="D64" s="67" t="s">
        <v>14</v>
      </c>
      <c r="E64" s="68" t="s">
        <v>73</v>
      </c>
      <c r="F64" s="68"/>
      <c r="G64" s="69">
        <v>10</v>
      </c>
      <c r="H64" s="69">
        <v>10</v>
      </c>
      <c r="I64" s="28"/>
      <c r="J64" s="29"/>
      <c r="K64" s="29"/>
      <c r="L64" s="29"/>
      <c r="M64" s="29"/>
      <c r="N64" s="30"/>
    </row>
    <row r="65" spans="1:14" ht="42.75" x14ac:dyDescent="0.25">
      <c r="A65" s="68" t="s">
        <v>200</v>
      </c>
      <c r="B65" s="68" t="s">
        <v>36</v>
      </c>
      <c r="C65" s="68" t="s">
        <v>1</v>
      </c>
      <c r="D65" s="67" t="s">
        <v>14</v>
      </c>
      <c r="E65" s="68" t="s">
        <v>73</v>
      </c>
      <c r="F65" s="68" t="s">
        <v>107</v>
      </c>
      <c r="G65" s="69">
        <v>10</v>
      </c>
      <c r="H65" s="69">
        <v>10</v>
      </c>
      <c r="I65" s="28"/>
      <c r="J65" s="29"/>
      <c r="K65" s="29"/>
      <c r="L65" s="29"/>
      <c r="M65" s="29"/>
      <c r="N65" s="30"/>
    </row>
    <row r="66" spans="1:14" ht="42.75" x14ac:dyDescent="0.25">
      <c r="A66" s="68" t="s">
        <v>139</v>
      </c>
      <c r="B66" s="68" t="s">
        <v>36</v>
      </c>
      <c r="C66" s="68" t="s">
        <v>1</v>
      </c>
      <c r="D66" s="67" t="s">
        <v>138</v>
      </c>
      <c r="E66" s="68"/>
      <c r="F66" s="68"/>
      <c r="G66" s="69">
        <f>G67</f>
        <v>17.600000000000001</v>
      </c>
      <c r="H66" s="69">
        <f>H67</f>
        <v>17.600000000000001</v>
      </c>
      <c r="I66" s="28"/>
      <c r="J66" s="29"/>
      <c r="K66" s="29"/>
      <c r="L66" s="29"/>
      <c r="M66" s="29"/>
      <c r="N66" s="30"/>
    </row>
    <row r="67" spans="1:14" ht="85.5" x14ac:dyDescent="0.25">
      <c r="A67" s="68" t="s">
        <v>47</v>
      </c>
      <c r="B67" s="68" t="s">
        <v>36</v>
      </c>
      <c r="C67" s="68" t="s">
        <v>1</v>
      </c>
      <c r="D67" s="67" t="s">
        <v>138</v>
      </c>
      <c r="E67" s="68" t="s">
        <v>142</v>
      </c>
      <c r="F67" s="68"/>
      <c r="G67" s="69">
        <f>G68</f>
        <v>17.600000000000001</v>
      </c>
      <c r="H67" s="69">
        <f>H68</f>
        <v>17.600000000000001</v>
      </c>
      <c r="I67" s="28"/>
      <c r="J67" s="29"/>
      <c r="K67" s="29"/>
      <c r="L67" s="29"/>
      <c r="M67" s="29"/>
      <c r="N67" s="30"/>
    </row>
    <row r="68" spans="1:14" ht="79.5" customHeight="1" x14ac:dyDescent="0.25">
      <c r="A68" s="68" t="s">
        <v>47</v>
      </c>
      <c r="B68" s="68" t="s">
        <v>36</v>
      </c>
      <c r="C68" s="68" t="s">
        <v>1</v>
      </c>
      <c r="D68" s="67" t="s">
        <v>138</v>
      </c>
      <c r="E68" s="68" t="s">
        <v>112</v>
      </c>
      <c r="F68" s="68" t="s">
        <v>107</v>
      </c>
      <c r="G68" s="69">
        <v>17.600000000000001</v>
      </c>
      <c r="H68" s="69">
        <v>17.600000000000001</v>
      </c>
      <c r="I68" s="28"/>
      <c r="J68" s="29"/>
      <c r="K68" s="29"/>
      <c r="L68" s="29"/>
      <c r="M68" s="29"/>
      <c r="N68" s="30"/>
    </row>
    <row r="69" spans="1:14" ht="28.5" x14ac:dyDescent="0.25">
      <c r="A69" s="68" t="s">
        <v>16</v>
      </c>
      <c r="B69" s="68" t="s">
        <v>36</v>
      </c>
      <c r="C69" s="68" t="s">
        <v>5</v>
      </c>
      <c r="D69" s="67" t="s">
        <v>14</v>
      </c>
      <c r="E69" s="68"/>
      <c r="F69" s="68"/>
      <c r="G69" s="69">
        <f>G70</f>
        <v>7758.4</v>
      </c>
      <c r="H69" s="69">
        <f t="shared" ref="G69:H71" si="2">H70</f>
        <v>16373</v>
      </c>
      <c r="I69" s="28"/>
      <c r="J69" s="29"/>
      <c r="K69" s="29"/>
      <c r="L69" s="29"/>
      <c r="M69" s="29"/>
      <c r="N69" s="30"/>
    </row>
    <row r="70" spans="1:14" ht="42.75" x14ac:dyDescent="0.25">
      <c r="A70" s="68" t="s">
        <v>191</v>
      </c>
      <c r="B70" s="68" t="s">
        <v>36</v>
      </c>
      <c r="C70" s="68" t="s">
        <v>5</v>
      </c>
      <c r="D70" s="67" t="s">
        <v>14</v>
      </c>
      <c r="E70" s="68" t="s">
        <v>95</v>
      </c>
      <c r="F70" s="68"/>
      <c r="G70" s="69">
        <f t="shared" si="2"/>
        <v>7758.4</v>
      </c>
      <c r="H70" s="69">
        <f t="shared" si="2"/>
        <v>16373</v>
      </c>
      <c r="I70" s="28"/>
      <c r="J70" s="29"/>
      <c r="K70" s="29"/>
      <c r="L70" s="29"/>
      <c r="M70" s="29"/>
      <c r="N70" s="30"/>
    </row>
    <row r="71" spans="1:14" ht="57" x14ac:dyDescent="0.25">
      <c r="A71" s="68" t="s">
        <v>203</v>
      </c>
      <c r="B71" s="68" t="s">
        <v>36</v>
      </c>
      <c r="C71" s="68" t="s">
        <v>5</v>
      </c>
      <c r="D71" s="67" t="s">
        <v>14</v>
      </c>
      <c r="E71" s="68" t="s">
        <v>96</v>
      </c>
      <c r="F71" s="68"/>
      <c r="G71" s="69">
        <f>G72</f>
        <v>7758.4</v>
      </c>
      <c r="H71" s="69">
        <f t="shared" si="2"/>
        <v>16373</v>
      </c>
      <c r="I71" s="31"/>
      <c r="J71" s="32"/>
      <c r="K71" s="32"/>
      <c r="L71" s="32"/>
      <c r="M71" s="32"/>
      <c r="N71" s="33"/>
    </row>
    <row r="72" spans="1:14" ht="66.75" customHeight="1" x14ac:dyDescent="0.25">
      <c r="A72" s="68" t="s">
        <v>74</v>
      </c>
      <c r="B72" s="68" t="s">
        <v>36</v>
      </c>
      <c r="C72" s="68" t="s">
        <v>5</v>
      </c>
      <c r="D72" s="67" t="s">
        <v>14</v>
      </c>
      <c r="E72" s="68" t="s">
        <v>75</v>
      </c>
      <c r="F72" s="68"/>
      <c r="G72" s="69">
        <f>G73+G76+G75</f>
        <v>7758.4</v>
      </c>
      <c r="H72" s="69">
        <f>H73+H76+H75</f>
        <v>16373</v>
      </c>
      <c r="I72" s="28"/>
      <c r="J72" s="29"/>
      <c r="K72" s="29"/>
      <c r="L72" s="29"/>
      <c r="M72" s="29"/>
      <c r="N72" s="30"/>
    </row>
    <row r="73" spans="1:14" ht="73.5" customHeight="1" x14ac:dyDescent="0.25">
      <c r="A73" s="68" t="s">
        <v>74</v>
      </c>
      <c r="B73" s="68" t="s">
        <v>36</v>
      </c>
      <c r="C73" s="68" t="s">
        <v>5</v>
      </c>
      <c r="D73" s="67" t="s">
        <v>14</v>
      </c>
      <c r="E73" s="68" t="s">
        <v>75</v>
      </c>
      <c r="F73" s="68" t="s">
        <v>110</v>
      </c>
      <c r="G73" s="69">
        <v>7410</v>
      </c>
      <c r="H73" s="69">
        <v>16024.6</v>
      </c>
      <c r="I73" s="31"/>
      <c r="J73" s="32"/>
      <c r="K73" s="32"/>
      <c r="L73" s="32"/>
      <c r="M73" s="32"/>
      <c r="N73" s="33"/>
    </row>
    <row r="74" spans="1:14" ht="73.5" customHeight="1" x14ac:dyDescent="0.25">
      <c r="A74" s="70" t="s">
        <v>207</v>
      </c>
      <c r="B74" s="70" t="s">
        <v>36</v>
      </c>
      <c r="C74" s="70" t="s">
        <v>5</v>
      </c>
      <c r="D74" s="71" t="s">
        <v>14</v>
      </c>
      <c r="E74" s="70" t="s">
        <v>145</v>
      </c>
      <c r="F74" s="70"/>
      <c r="G74" s="69">
        <f>G75+G76</f>
        <v>348.4</v>
      </c>
      <c r="H74" s="69">
        <f>H75+H76</f>
        <v>348.4</v>
      </c>
      <c r="I74" s="31"/>
      <c r="J74" s="32"/>
      <c r="K74" s="32"/>
      <c r="L74" s="32"/>
      <c r="M74" s="32"/>
      <c r="N74" s="33"/>
    </row>
    <row r="75" spans="1:14" ht="71.25" customHeight="1" x14ac:dyDescent="0.25">
      <c r="A75" s="70" t="s">
        <v>206</v>
      </c>
      <c r="B75" s="70" t="s">
        <v>36</v>
      </c>
      <c r="C75" s="70" t="s">
        <v>5</v>
      </c>
      <c r="D75" s="71" t="s">
        <v>14</v>
      </c>
      <c r="E75" s="70" t="s">
        <v>146</v>
      </c>
      <c r="F75" s="70" t="s">
        <v>107</v>
      </c>
      <c r="G75" s="69">
        <v>50</v>
      </c>
      <c r="H75" s="69">
        <v>50</v>
      </c>
      <c r="I75" s="31"/>
      <c r="J75" s="32"/>
      <c r="K75" s="32"/>
      <c r="L75" s="32"/>
      <c r="M75" s="32"/>
      <c r="N75" s="33"/>
    </row>
    <row r="76" spans="1:14" ht="72.75" customHeight="1" x14ac:dyDescent="0.25">
      <c r="A76" s="70" t="s">
        <v>144</v>
      </c>
      <c r="B76" s="70" t="s">
        <v>36</v>
      </c>
      <c r="C76" s="70" t="s">
        <v>5</v>
      </c>
      <c r="D76" s="71" t="s">
        <v>14</v>
      </c>
      <c r="E76" s="70" t="s">
        <v>146</v>
      </c>
      <c r="F76" s="70" t="s">
        <v>107</v>
      </c>
      <c r="G76" s="72">
        <v>298.39999999999998</v>
      </c>
      <c r="H76" s="72">
        <v>298.39999999999998</v>
      </c>
      <c r="I76" s="31"/>
      <c r="J76" s="32"/>
      <c r="K76" s="32"/>
      <c r="L76" s="32"/>
      <c r="M76" s="32"/>
      <c r="N76" s="33"/>
    </row>
    <row r="77" spans="1:14" ht="28.5" x14ac:dyDescent="0.25">
      <c r="A77" s="68" t="s">
        <v>18</v>
      </c>
      <c r="B77" s="68" t="s">
        <v>36</v>
      </c>
      <c r="C77" s="68" t="s">
        <v>5</v>
      </c>
      <c r="D77" s="67" t="s">
        <v>17</v>
      </c>
      <c r="E77" s="68"/>
      <c r="F77" s="68"/>
      <c r="G77" s="69">
        <f>G78</f>
        <v>400</v>
      </c>
      <c r="H77" s="69">
        <f>H78</f>
        <v>400</v>
      </c>
      <c r="I77" s="31"/>
      <c r="J77" s="32"/>
      <c r="K77" s="32"/>
      <c r="L77" s="32"/>
      <c r="M77" s="32"/>
      <c r="N77" s="33"/>
    </row>
    <row r="78" spans="1:14" x14ac:dyDescent="0.25">
      <c r="A78" s="68" t="s">
        <v>82</v>
      </c>
      <c r="B78" s="68" t="s">
        <v>36</v>
      </c>
      <c r="C78" s="68" t="s">
        <v>5</v>
      </c>
      <c r="D78" s="67" t="s">
        <v>17</v>
      </c>
      <c r="E78" s="68" t="s">
        <v>81</v>
      </c>
      <c r="F78" s="68"/>
      <c r="G78" s="69">
        <f>G79+G81</f>
        <v>400</v>
      </c>
      <c r="H78" s="69">
        <f>H79+H81</f>
        <v>400</v>
      </c>
      <c r="I78" s="31"/>
      <c r="J78" s="32"/>
      <c r="K78" s="32"/>
      <c r="L78" s="32"/>
      <c r="M78" s="32"/>
      <c r="N78" s="33"/>
    </row>
    <row r="79" spans="1:14" ht="57" x14ac:dyDescent="0.25">
      <c r="A79" s="68" t="s">
        <v>63</v>
      </c>
      <c r="B79" s="68" t="s">
        <v>36</v>
      </c>
      <c r="C79" s="68" t="s">
        <v>5</v>
      </c>
      <c r="D79" s="67" t="s">
        <v>17</v>
      </c>
      <c r="E79" s="68" t="s">
        <v>64</v>
      </c>
      <c r="F79" s="68"/>
      <c r="G79" s="69">
        <f>G80</f>
        <v>400</v>
      </c>
      <c r="H79" s="69">
        <f>H80</f>
        <v>400</v>
      </c>
      <c r="I79" s="28"/>
      <c r="J79" s="29"/>
      <c r="K79" s="29"/>
      <c r="L79" s="29"/>
      <c r="M79" s="29"/>
      <c r="N79" s="30"/>
    </row>
    <row r="80" spans="1:14" ht="57" x14ac:dyDescent="0.25">
      <c r="A80" s="68" t="s">
        <v>63</v>
      </c>
      <c r="B80" s="68" t="s">
        <v>36</v>
      </c>
      <c r="C80" s="68" t="s">
        <v>5</v>
      </c>
      <c r="D80" s="67" t="s">
        <v>17</v>
      </c>
      <c r="E80" s="68" t="s">
        <v>64</v>
      </c>
      <c r="F80" s="68" t="s">
        <v>107</v>
      </c>
      <c r="G80" s="69">
        <v>400</v>
      </c>
      <c r="H80" s="69">
        <v>400</v>
      </c>
      <c r="I80" s="28"/>
      <c r="J80" s="29"/>
      <c r="K80" s="29"/>
      <c r="L80" s="29"/>
      <c r="M80" s="29"/>
      <c r="N80" s="30"/>
    </row>
    <row r="81" spans="1:14" ht="70.5" hidden="1" customHeight="1" x14ac:dyDescent="0.25">
      <c r="A81" s="68"/>
      <c r="B81" s="68"/>
      <c r="C81" s="68"/>
      <c r="D81" s="67"/>
      <c r="E81" s="68"/>
      <c r="F81" s="68"/>
      <c r="G81" s="69"/>
      <c r="H81" s="69"/>
      <c r="I81" s="28"/>
      <c r="J81" s="29"/>
      <c r="K81" s="29"/>
      <c r="L81" s="29"/>
      <c r="M81" s="29"/>
      <c r="N81" s="30"/>
    </row>
    <row r="82" spans="1:14" ht="70.5" hidden="1" customHeight="1" x14ac:dyDescent="0.25">
      <c r="A82" s="68"/>
      <c r="B82" s="68"/>
      <c r="C82" s="68"/>
      <c r="D82" s="67"/>
      <c r="E82" s="68"/>
      <c r="F82" s="68"/>
      <c r="G82" s="69"/>
      <c r="H82" s="69"/>
      <c r="I82" s="28"/>
      <c r="J82" s="29"/>
      <c r="K82" s="29"/>
      <c r="L82" s="29"/>
      <c r="M82" s="29"/>
      <c r="N82" s="30"/>
    </row>
    <row r="83" spans="1:14" x14ac:dyDescent="0.25">
      <c r="A83" s="68" t="s">
        <v>20</v>
      </c>
      <c r="B83" s="68" t="s">
        <v>36</v>
      </c>
      <c r="C83" s="68" t="s">
        <v>19</v>
      </c>
      <c r="D83" s="67" t="s">
        <v>0</v>
      </c>
      <c r="E83" s="68"/>
      <c r="F83" s="68"/>
      <c r="G83" s="69">
        <f>G84+G87</f>
        <v>45250.5</v>
      </c>
      <c r="H83" s="69">
        <f t="shared" ref="G83:H85" si="3">H84</f>
        <v>200.5</v>
      </c>
      <c r="I83" s="28"/>
      <c r="J83" s="29"/>
      <c r="K83" s="29"/>
      <c r="L83" s="29"/>
      <c r="M83" s="29"/>
      <c r="N83" s="30"/>
    </row>
    <row r="84" spans="1:14" x14ac:dyDescent="0.25">
      <c r="A84" s="70" t="s">
        <v>82</v>
      </c>
      <c r="B84" s="70" t="s">
        <v>36</v>
      </c>
      <c r="C84" s="70" t="s">
        <v>19</v>
      </c>
      <c r="D84" s="71" t="s">
        <v>0</v>
      </c>
      <c r="E84" s="70" t="s">
        <v>81</v>
      </c>
      <c r="F84" s="70"/>
      <c r="G84" s="72">
        <f t="shared" si="3"/>
        <v>200.5</v>
      </c>
      <c r="H84" s="72">
        <f t="shared" si="3"/>
        <v>200.5</v>
      </c>
      <c r="I84" s="28"/>
      <c r="J84" s="29"/>
      <c r="K84" s="29"/>
      <c r="L84" s="29"/>
      <c r="M84" s="29"/>
      <c r="N84" s="30"/>
    </row>
    <row r="85" spans="1:14" ht="57" x14ac:dyDescent="0.25">
      <c r="A85" s="70" t="s">
        <v>115</v>
      </c>
      <c r="B85" s="70" t="s">
        <v>36</v>
      </c>
      <c r="C85" s="70" t="s">
        <v>19</v>
      </c>
      <c r="D85" s="71" t="s">
        <v>0</v>
      </c>
      <c r="E85" s="70" t="s">
        <v>117</v>
      </c>
      <c r="F85" s="70"/>
      <c r="G85" s="72">
        <f t="shared" si="3"/>
        <v>200.5</v>
      </c>
      <c r="H85" s="72">
        <f t="shared" si="3"/>
        <v>200.5</v>
      </c>
      <c r="I85" s="28"/>
      <c r="J85" s="29"/>
      <c r="K85" s="29"/>
      <c r="L85" s="29"/>
      <c r="M85" s="29"/>
      <c r="N85" s="30"/>
    </row>
    <row r="86" spans="1:14" ht="57" x14ac:dyDescent="0.25">
      <c r="A86" s="70" t="s">
        <v>115</v>
      </c>
      <c r="B86" s="70" t="s">
        <v>36</v>
      </c>
      <c r="C86" s="70" t="s">
        <v>19</v>
      </c>
      <c r="D86" s="71" t="s">
        <v>0</v>
      </c>
      <c r="E86" s="70" t="s">
        <v>116</v>
      </c>
      <c r="F86" s="70" t="s">
        <v>107</v>
      </c>
      <c r="G86" s="72">
        <v>200.5</v>
      </c>
      <c r="H86" s="72">
        <v>200.5</v>
      </c>
      <c r="I86" s="28"/>
      <c r="J86" s="29"/>
      <c r="K86" s="29"/>
      <c r="L86" s="29"/>
      <c r="M86" s="29"/>
      <c r="N86" s="30"/>
    </row>
    <row r="87" spans="1:14" ht="65.25" customHeight="1" x14ac:dyDescent="0.25">
      <c r="A87" s="68" t="s">
        <v>212</v>
      </c>
      <c r="B87" s="68" t="s">
        <v>36</v>
      </c>
      <c r="C87" s="68" t="s">
        <v>19</v>
      </c>
      <c r="D87" s="67" t="s">
        <v>0</v>
      </c>
      <c r="E87" s="68" t="s">
        <v>215</v>
      </c>
      <c r="F87" s="68"/>
      <c r="G87" s="69">
        <f>G89</f>
        <v>45050</v>
      </c>
      <c r="H87" s="69"/>
      <c r="I87" s="28"/>
      <c r="J87" s="29"/>
      <c r="K87" s="29"/>
      <c r="L87" s="29"/>
      <c r="M87" s="29"/>
      <c r="N87" s="30"/>
    </row>
    <row r="88" spans="1:14" ht="128.25" x14ac:dyDescent="0.25">
      <c r="A88" s="68" t="s">
        <v>214</v>
      </c>
      <c r="B88" s="68" t="s">
        <v>36</v>
      </c>
      <c r="C88" s="68" t="s">
        <v>19</v>
      </c>
      <c r="D88" s="67" t="s">
        <v>0</v>
      </c>
      <c r="E88" s="68" t="s">
        <v>215</v>
      </c>
      <c r="F88" s="68"/>
      <c r="G88" s="69">
        <f>G89</f>
        <v>45050</v>
      </c>
      <c r="H88" s="69"/>
      <c r="I88" s="28"/>
      <c r="J88" s="29"/>
      <c r="K88" s="29"/>
      <c r="L88" s="29"/>
      <c r="M88" s="29"/>
      <c r="N88" s="30"/>
    </row>
    <row r="89" spans="1:14" ht="138.75" customHeight="1" x14ac:dyDescent="0.25">
      <c r="A89" s="68" t="s">
        <v>213</v>
      </c>
      <c r="B89" s="68" t="s">
        <v>36</v>
      </c>
      <c r="C89" s="68" t="s">
        <v>19</v>
      </c>
      <c r="D89" s="67" t="s">
        <v>0</v>
      </c>
      <c r="E89" s="68" t="s">
        <v>216</v>
      </c>
      <c r="F89" s="68" t="s">
        <v>110</v>
      </c>
      <c r="G89" s="69">
        <v>45050</v>
      </c>
      <c r="H89" s="69"/>
      <c r="I89" s="28"/>
      <c r="J89" s="29"/>
      <c r="K89" s="29"/>
      <c r="L89" s="29"/>
      <c r="M89" s="29"/>
      <c r="N89" s="30"/>
    </row>
    <row r="90" spans="1:14" ht="22.5" customHeight="1" x14ac:dyDescent="0.25">
      <c r="A90" s="68" t="s">
        <v>21</v>
      </c>
      <c r="B90" s="68" t="s">
        <v>36</v>
      </c>
      <c r="C90" s="68" t="s">
        <v>19</v>
      </c>
      <c r="D90" s="67" t="s">
        <v>12</v>
      </c>
      <c r="E90" s="68"/>
      <c r="F90" s="68"/>
      <c r="G90" s="69">
        <f t="shared" ref="G90:H92" si="4">G91</f>
        <v>0</v>
      </c>
      <c r="H90" s="69">
        <f>H91+H94</f>
        <v>0</v>
      </c>
      <c r="I90" s="31"/>
      <c r="J90" s="32"/>
      <c r="K90" s="32"/>
      <c r="L90" s="32"/>
      <c r="M90" s="32"/>
      <c r="N90" s="33"/>
    </row>
    <row r="91" spans="1:14" ht="85.5" x14ac:dyDescent="0.25">
      <c r="A91" s="68" t="s">
        <v>164</v>
      </c>
      <c r="B91" s="68" t="s">
        <v>36</v>
      </c>
      <c r="C91" s="68" t="s">
        <v>19</v>
      </c>
      <c r="D91" s="67" t="s">
        <v>12</v>
      </c>
      <c r="E91" s="68" t="s">
        <v>97</v>
      </c>
      <c r="F91" s="68"/>
      <c r="G91" s="69">
        <f t="shared" si="4"/>
        <v>0</v>
      </c>
      <c r="H91" s="69">
        <f t="shared" si="4"/>
        <v>0</v>
      </c>
      <c r="I91" s="28"/>
      <c r="J91" s="29"/>
      <c r="K91" s="29"/>
      <c r="L91" s="29"/>
      <c r="M91" s="29"/>
      <c r="N91" s="30"/>
    </row>
    <row r="92" spans="1:14" ht="92.25" customHeight="1" x14ac:dyDescent="0.25">
      <c r="A92" s="68" t="s">
        <v>199</v>
      </c>
      <c r="B92" s="68" t="s">
        <v>36</v>
      </c>
      <c r="C92" s="68" t="s">
        <v>19</v>
      </c>
      <c r="D92" s="67" t="s">
        <v>12</v>
      </c>
      <c r="E92" s="68" t="s">
        <v>124</v>
      </c>
      <c r="F92" s="68"/>
      <c r="G92" s="69">
        <f t="shared" si="4"/>
        <v>0</v>
      </c>
      <c r="H92" s="69">
        <f t="shared" si="4"/>
        <v>0</v>
      </c>
      <c r="I92" s="28"/>
      <c r="J92" s="29"/>
      <c r="K92" s="29"/>
      <c r="L92" s="29"/>
      <c r="M92" s="29"/>
      <c r="N92" s="30"/>
    </row>
    <row r="93" spans="1:14" ht="109.5" customHeight="1" x14ac:dyDescent="0.25">
      <c r="A93" s="68" t="s">
        <v>175</v>
      </c>
      <c r="B93" s="68" t="s">
        <v>36</v>
      </c>
      <c r="C93" s="68" t="s">
        <v>19</v>
      </c>
      <c r="D93" s="67" t="s">
        <v>12</v>
      </c>
      <c r="E93" s="68" t="s">
        <v>123</v>
      </c>
      <c r="F93" s="68" t="s">
        <v>110</v>
      </c>
      <c r="G93" s="69">
        <v>0</v>
      </c>
      <c r="H93" s="69">
        <v>0</v>
      </c>
      <c r="I93" s="28"/>
      <c r="J93" s="29"/>
      <c r="K93" s="29"/>
      <c r="L93" s="29"/>
      <c r="M93" s="29"/>
      <c r="N93" s="30"/>
    </row>
    <row r="94" spans="1:14" ht="49.5" customHeight="1" x14ac:dyDescent="0.25">
      <c r="A94" s="68" t="s">
        <v>147</v>
      </c>
      <c r="B94" s="68" t="s">
        <v>0</v>
      </c>
      <c r="C94" s="68" t="s">
        <v>19</v>
      </c>
      <c r="D94" s="67" t="s">
        <v>12</v>
      </c>
      <c r="E94" s="68" t="s">
        <v>148</v>
      </c>
      <c r="F94" s="68"/>
      <c r="G94" s="69">
        <f>G95</f>
        <v>32432.1</v>
      </c>
      <c r="H94" s="69">
        <f>H95</f>
        <v>0</v>
      </c>
      <c r="I94" s="28"/>
      <c r="J94" s="29"/>
      <c r="K94" s="29"/>
      <c r="L94" s="29"/>
      <c r="M94" s="29"/>
      <c r="N94" s="30"/>
    </row>
    <row r="95" spans="1:14" ht="74.25" customHeight="1" x14ac:dyDescent="0.25">
      <c r="A95" s="68" t="s">
        <v>160</v>
      </c>
      <c r="B95" s="68" t="s">
        <v>0</v>
      </c>
      <c r="C95" s="68" t="s">
        <v>19</v>
      </c>
      <c r="D95" s="67" t="s">
        <v>12</v>
      </c>
      <c r="E95" s="68" t="s">
        <v>209</v>
      </c>
      <c r="F95" s="68" t="s">
        <v>107</v>
      </c>
      <c r="G95" s="69">
        <f>30739+1693.1</f>
        <v>32432.1</v>
      </c>
      <c r="H95" s="69">
        <v>0</v>
      </c>
      <c r="I95" s="28"/>
      <c r="J95" s="29"/>
      <c r="K95" s="29"/>
      <c r="L95" s="29"/>
      <c r="M95" s="29"/>
      <c r="N95" s="30"/>
    </row>
    <row r="96" spans="1:14" ht="24.75" customHeight="1" x14ac:dyDescent="0.25">
      <c r="A96" s="68" t="s">
        <v>22</v>
      </c>
      <c r="B96" s="68" t="s">
        <v>36</v>
      </c>
      <c r="C96" s="68" t="s">
        <v>19</v>
      </c>
      <c r="D96" s="67" t="s">
        <v>1</v>
      </c>
      <c r="E96" s="68"/>
      <c r="F96" s="68"/>
      <c r="G96" s="69">
        <f>G97+G102+G100+G105</f>
        <v>54127.4</v>
      </c>
      <c r="H96" s="69">
        <f>H97+H102+H100+H105</f>
        <v>46966.400000000001</v>
      </c>
      <c r="I96" s="31"/>
      <c r="J96" s="32"/>
      <c r="K96" s="32"/>
      <c r="L96" s="32"/>
      <c r="M96" s="32"/>
      <c r="N96" s="33"/>
    </row>
    <row r="97" spans="1:14" x14ac:dyDescent="0.25">
      <c r="A97" s="68" t="s">
        <v>82</v>
      </c>
      <c r="B97" s="68" t="s">
        <v>36</v>
      </c>
      <c r="C97" s="68" t="s">
        <v>19</v>
      </c>
      <c r="D97" s="67" t="s">
        <v>1</v>
      </c>
      <c r="E97" s="68" t="s">
        <v>81</v>
      </c>
      <c r="F97" s="68"/>
      <c r="G97" s="69">
        <f>G98</f>
        <v>4500</v>
      </c>
      <c r="H97" s="69">
        <f>H98</f>
        <v>4500</v>
      </c>
      <c r="I97" s="28"/>
      <c r="J97" s="29"/>
      <c r="K97" s="29"/>
      <c r="L97" s="29"/>
      <c r="M97" s="29"/>
      <c r="N97" s="30"/>
    </row>
    <row r="98" spans="1:14" x14ac:dyDescent="0.25">
      <c r="A98" s="68" t="s">
        <v>65</v>
      </c>
      <c r="B98" s="68" t="s">
        <v>36</v>
      </c>
      <c r="C98" s="68" t="s">
        <v>19</v>
      </c>
      <c r="D98" s="67" t="s">
        <v>1</v>
      </c>
      <c r="E98" s="68" t="s">
        <v>66</v>
      </c>
      <c r="F98" s="68"/>
      <c r="G98" s="69">
        <f>G99</f>
        <v>4500</v>
      </c>
      <c r="H98" s="69">
        <f>H99</f>
        <v>4500</v>
      </c>
      <c r="I98" s="28"/>
      <c r="J98" s="29"/>
      <c r="K98" s="29"/>
      <c r="L98" s="29"/>
      <c r="M98" s="29"/>
      <c r="N98" s="30"/>
    </row>
    <row r="99" spans="1:14" ht="15" customHeight="1" x14ac:dyDescent="0.25">
      <c r="A99" s="68" t="s">
        <v>65</v>
      </c>
      <c r="B99" s="68" t="s">
        <v>36</v>
      </c>
      <c r="C99" s="68" t="s">
        <v>19</v>
      </c>
      <c r="D99" s="67" t="s">
        <v>1</v>
      </c>
      <c r="E99" s="68" t="s">
        <v>66</v>
      </c>
      <c r="F99" s="68" t="s">
        <v>107</v>
      </c>
      <c r="G99" s="69">
        <v>4500</v>
      </c>
      <c r="H99" s="69">
        <v>4500</v>
      </c>
      <c r="I99" s="28"/>
      <c r="J99" s="29"/>
      <c r="K99" s="29"/>
      <c r="L99" s="29"/>
      <c r="M99" s="29"/>
      <c r="N99" s="30"/>
    </row>
    <row r="100" spans="1:14" ht="45.75" customHeight="1" x14ac:dyDescent="0.25">
      <c r="A100" s="68" t="s">
        <v>125</v>
      </c>
      <c r="B100" s="68" t="s">
        <v>36</v>
      </c>
      <c r="C100" s="68" t="s">
        <v>19</v>
      </c>
      <c r="D100" s="67" t="s">
        <v>1</v>
      </c>
      <c r="E100" s="68" t="s">
        <v>154</v>
      </c>
      <c r="F100" s="68"/>
      <c r="G100" s="69">
        <f>G101</f>
        <v>100</v>
      </c>
      <c r="H100" s="69">
        <f>H101</f>
        <v>100</v>
      </c>
      <c r="I100" s="28"/>
      <c r="J100" s="29"/>
      <c r="K100" s="29"/>
      <c r="L100" s="29"/>
      <c r="M100" s="29"/>
      <c r="N100" s="30"/>
    </row>
    <row r="101" spans="1:14" ht="49.5" customHeight="1" x14ac:dyDescent="0.25">
      <c r="A101" s="68" t="s">
        <v>125</v>
      </c>
      <c r="B101" s="68" t="s">
        <v>36</v>
      </c>
      <c r="C101" s="68" t="s">
        <v>19</v>
      </c>
      <c r="D101" s="67" t="s">
        <v>1</v>
      </c>
      <c r="E101" s="68" t="s">
        <v>154</v>
      </c>
      <c r="F101" s="68" t="s">
        <v>107</v>
      </c>
      <c r="G101" s="69">
        <v>100</v>
      </c>
      <c r="H101" s="69">
        <v>100</v>
      </c>
      <c r="I101" s="28"/>
      <c r="J101" s="29"/>
      <c r="K101" s="29"/>
      <c r="L101" s="29"/>
      <c r="M101" s="29"/>
      <c r="N101" s="30"/>
    </row>
    <row r="102" spans="1:14" ht="27.75" customHeight="1" x14ac:dyDescent="0.25">
      <c r="A102" s="70" t="s">
        <v>82</v>
      </c>
      <c r="B102" s="70" t="s">
        <v>36</v>
      </c>
      <c r="C102" s="70" t="s">
        <v>19</v>
      </c>
      <c r="D102" s="71" t="s">
        <v>1</v>
      </c>
      <c r="E102" s="70" t="s">
        <v>119</v>
      </c>
      <c r="F102" s="70"/>
      <c r="G102" s="72">
        <f>G103</f>
        <v>36461.4</v>
      </c>
      <c r="H102" s="72">
        <f>H103</f>
        <v>36466.400000000001</v>
      </c>
      <c r="I102" s="28"/>
      <c r="J102" s="29"/>
      <c r="K102" s="29"/>
      <c r="L102" s="29"/>
      <c r="M102" s="29"/>
      <c r="N102" s="30"/>
    </row>
    <row r="103" spans="1:14" ht="41.25" customHeight="1" x14ac:dyDescent="0.25">
      <c r="A103" s="70" t="s">
        <v>120</v>
      </c>
      <c r="B103" s="70" t="s">
        <v>36</v>
      </c>
      <c r="C103" s="70" t="s">
        <v>19</v>
      </c>
      <c r="D103" s="71" t="s">
        <v>1</v>
      </c>
      <c r="E103" s="70" t="s">
        <v>121</v>
      </c>
      <c r="F103" s="70"/>
      <c r="G103" s="72">
        <f>G104</f>
        <v>36461.4</v>
      </c>
      <c r="H103" s="72">
        <f>H104</f>
        <v>36466.400000000001</v>
      </c>
      <c r="I103" s="28"/>
      <c r="J103" s="29"/>
      <c r="K103" s="29"/>
      <c r="L103" s="29"/>
      <c r="M103" s="29"/>
      <c r="N103" s="30"/>
    </row>
    <row r="104" spans="1:14" ht="47.25" customHeight="1" x14ac:dyDescent="0.25">
      <c r="A104" s="70" t="s">
        <v>120</v>
      </c>
      <c r="B104" s="70" t="s">
        <v>36</v>
      </c>
      <c r="C104" s="70" t="s">
        <v>19</v>
      </c>
      <c r="D104" s="71" t="s">
        <v>1</v>
      </c>
      <c r="E104" s="70" t="s">
        <v>121</v>
      </c>
      <c r="F104" s="70" t="s">
        <v>122</v>
      </c>
      <c r="G104" s="72">
        <v>36461.4</v>
      </c>
      <c r="H104" s="72">
        <v>36466.400000000001</v>
      </c>
      <c r="I104" s="28"/>
      <c r="J104" s="29"/>
      <c r="K104" s="29"/>
      <c r="L104" s="29"/>
      <c r="M104" s="29"/>
      <c r="N104" s="30"/>
    </row>
    <row r="105" spans="1:14" ht="82.5" customHeight="1" x14ac:dyDescent="0.25">
      <c r="A105" s="70" t="s">
        <v>198</v>
      </c>
      <c r="B105" s="70" t="s">
        <v>36</v>
      </c>
      <c r="C105" s="70" t="s">
        <v>19</v>
      </c>
      <c r="D105" s="71" t="s">
        <v>1</v>
      </c>
      <c r="E105" s="70" t="s">
        <v>98</v>
      </c>
      <c r="F105" s="70"/>
      <c r="G105" s="72">
        <f>G106</f>
        <v>13066</v>
      </c>
      <c r="H105" s="72">
        <f>H107</f>
        <v>5900</v>
      </c>
      <c r="I105" s="28"/>
      <c r="J105" s="29"/>
      <c r="K105" s="29"/>
      <c r="L105" s="29"/>
      <c r="M105" s="29"/>
      <c r="N105" s="30"/>
    </row>
    <row r="106" spans="1:14" ht="113.25" customHeight="1" x14ac:dyDescent="0.25">
      <c r="A106" s="70" t="s">
        <v>174</v>
      </c>
      <c r="B106" s="70" t="s">
        <v>36</v>
      </c>
      <c r="C106" s="70" t="s">
        <v>19</v>
      </c>
      <c r="D106" s="71" t="s">
        <v>1</v>
      </c>
      <c r="E106" s="70" t="s">
        <v>137</v>
      </c>
      <c r="F106" s="70"/>
      <c r="G106" s="72">
        <f>G107</f>
        <v>13066</v>
      </c>
      <c r="H106" s="72">
        <f>H107</f>
        <v>5900</v>
      </c>
      <c r="I106" s="28"/>
      <c r="J106" s="29"/>
      <c r="K106" s="29"/>
      <c r="L106" s="29"/>
      <c r="M106" s="29"/>
      <c r="N106" s="30"/>
    </row>
    <row r="107" spans="1:14" ht="117" customHeight="1" x14ac:dyDescent="0.25">
      <c r="A107" s="70" t="s">
        <v>174</v>
      </c>
      <c r="B107" s="70" t="s">
        <v>36</v>
      </c>
      <c r="C107" s="70" t="s">
        <v>19</v>
      </c>
      <c r="D107" s="71" t="s">
        <v>1</v>
      </c>
      <c r="E107" s="70" t="s">
        <v>76</v>
      </c>
      <c r="F107" s="70" t="s">
        <v>110</v>
      </c>
      <c r="G107" s="72">
        <v>13066</v>
      </c>
      <c r="H107" s="72">
        <v>5900</v>
      </c>
      <c r="I107" s="28"/>
      <c r="J107" s="29"/>
      <c r="K107" s="29"/>
      <c r="L107" s="29"/>
      <c r="M107" s="29"/>
      <c r="N107" s="30"/>
    </row>
    <row r="108" spans="1:14" ht="28.5" x14ac:dyDescent="0.25">
      <c r="A108" s="68" t="s">
        <v>23</v>
      </c>
      <c r="B108" s="68" t="s">
        <v>36</v>
      </c>
      <c r="C108" s="68" t="s">
        <v>19</v>
      </c>
      <c r="D108" s="67" t="s">
        <v>19</v>
      </c>
      <c r="E108" s="68"/>
      <c r="F108" s="68"/>
      <c r="G108" s="69">
        <f>G109</f>
        <v>59946.3</v>
      </c>
      <c r="H108" s="69">
        <f>H109</f>
        <v>57860.2</v>
      </c>
      <c r="I108" s="28"/>
      <c r="J108" s="29"/>
      <c r="K108" s="29"/>
      <c r="L108" s="29"/>
      <c r="M108" s="29"/>
      <c r="N108" s="30"/>
    </row>
    <row r="109" spans="1:14" x14ac:dyDescent="0.25">
      <c r="A109" s="68" t="s">
        <v>82</v>
      </c>
      <c r="B109" s="68" t="s">
        <v>36</v>
      </c>
      <c r="C109" s="68" t="s">
        <v>19</v>
      </c>
      <c r="D109" s="67" t="s">
        <v>19</v>
      </c>
      <c r="E109" s="68" t="s">
        <v>81</v>
      </c>
      <c r="F109" s="68"/>
      <c r="G109" s="69">
        <f>G111</f>
        <v>59946.3</v>
      </c>
      <c r="H109" s="69">
        <f>H111</f>
        <v>57860.2</v>
      </c>
      <c r="I109" s="28"/>
      <c r="J109" s="29"/>
      <c r="K109" s="29"/>
      <c r="L109" s="29"/>
      <c r="M109" s="29"/>
      <c r="N109" s="30"/>
    </row>
    <row r="110" spans="1:14" ht="28.5" x14ac:dyDescent="0.25">
      <c r="A110" s="68" t="s">
        <v>67</v>
      </c>
      <c r="B110" s="68" t="s">
        <v>36</v>
      </c>
      <c r="C110" s="68" t="s">
        <v>19</v>
      </c>
      <c r="D110" s="67" t="s">
        <v>19</v>
      </c>
      <c r="E110" s="68" t="s">
        <v>68</v>
      </c>
      <c r="F110" s="68"/>
      <c r="G110" s="69">
        <f>G111</f>
        <v>59946.3</v>
      </c>
      <c r="H110" s="69">
        <f>H111</f>
        <v>57860.2</v>
      </c>
      <c r="I110" s="31"/>
      <c r="J110" s="32"/>
      <c r="K110" s="32"/>
      <c r="L110" s="32"/>
      <c r="M110" s="32"/>
      <c r="N110" s="33"/>
    </row>
    <row r="111" spans="1:14" ht="42.75" customHeight="1" x14ac:dyDescent="0.25">
      <c r="A111" s="68" t="s">
        <v>67</v>
      </c>
      <c r="B111" s="68" t="s">
        <v>36</v>
      </c>
      <c r="C111" s="68" t="s">
        <v>19</v>
      </c>
      <c r="D111" s="67" t="s">
        <v>19</v>
      </c>
      <c r="E111" s="68" t="s">
        <v>68</v>
      </c>
      <c r="F111" s="68" t="s">
        <v>110</v>
      </c>
      <c r="G111" s="69">
        <v>59946.3</v>
      </c>
      <c r="H111" s="69">
        <v>57860.2</v>
      </c>
      <c r="I111" s="28"/>
      <c r="J111" s="29"/>
      <c r="K111" s="29"/>
      <c r="L111" s="29"/>
      <c r="M111" s="29"/>
      <c r="N111" s="30"/>
    </row>
    <row r="112" spans="1:14" hidden="1" x14ac:dyDescent="0.25">
      <c r="A112" s="68"/>
      <c r="B112" s="68"/>
      <c r="C112" s="68"/>
      <c r="D112" s="67"/>
      <c r="E112" s="68"/>
      <c r="F112" s="68"/>
      <c r="G112" s="69"/>
      <c r="H112" s="69"/>
      <c r="I112" s="28"/>
      <c r="J112" s="29"/>
      <c r="K112" s="29"/>
      <c r="L112" s="29"/>
      <c r="M112" s="29"/>
      <c r="N112" s="30"/>
    </row>
    <row r="113" spans="1:14" hidden="1" x14ac:dyDescent="0.25">
      <c r="A113" s="68"/>
      <c r="B113" s="68"/>
      <c r="C113" s="68"/>
      <c r="D113" s="67"/>
      <c r="E113" s="68"/>
      <c r="F113" s="68"/>
      <c r="G113" s="69"/>
      <c r="H113" s="69"/>
      <c r="I113" s="31"/>
      <c r="J113" s="32"/>
      <c r="K113" s="32"/>
      <c r="L113" s="32"/>
      <c r="M113" s="32"/>
      <c r="N113" s="33"/>
    </row>
    <row r="114" spans="1:14" hidden="1" x14ac:dyDescent="0.25">
      <c r="A114" s="68"/>
      <c r="B114" s="68"/>
      <c r="C114" s="68"/>
      <c r="D114" s="67"/>
      <c r="E114" s="68"/>
      <c r="F114" s="68"/>
      <c r="G114" s="69"/>
      <c r="H114" s="69"/>
      <c r="I114" s="28"/>
      <c r="J114" s="29"/>
      <c r="K114" s="29"/>
      <c r="L114" s="29"/>
      <c r="M114" s="29"/>
      <c r="N114" s="30"/>
    </row>
    <row r="115" spans="1:14" hidden="1" x14ac:dyDescent="0.25">
      <c r="A115" s="68"/>
      <c r="B115" s="68"/>
      <c r="C115" s="68"/>
      <c r="D115" s="67"/>
      <c r="E115" s="68"/>
      <c r="F115" s="68"/>
      <c r="G115" s="69"/>
      <c r="H115" s="69"/>
      <c r="I115" s="28"/>
      <c r="J115" s="29"/>
      <c r="K115" s="29"/>
      <c r="L115" s="29"/>
      <c r="M115" s="29"/>
      <c r="N115" s="30"/>
    </row>
    <row r="116" spans="1:14" ht="25.5" customHeight="1" x14ac:dyDescent="0.25">
      <c r="A116" s="68" t="s">
        <v>118</v>
      </c>
      <c r="B116" s="68" t="s">
        <v>36</v>
      </c>
      <c r="C116" s="68" t="s">
        <v>26</v>
      </c>
      <c r="D116" s="67" t="s">
        <v>0</v>
      </c>
      <c r="E116" s="68"/>
      <c r="F116" s="68"/>
      <c r="G116" s="69">
        <f t="shared" ref="G116:H118" si="5">G117</f>
        <v>1600</v>
      </c>
      <c r="H116" s="69">
        <f t="shared" si="5"/>
        <v>1600</v>
      </c>
      <c r="I116" s="28"/>
      <c r="J116" s="29"/>
      <c r="K116" s="29"/>
      <c r="L116" s="29"/>
      <c r="M116" s="29"/>
      <c r="N116" s="30"/>
    </row>
    <row r="117" spans="1:14" s="34" customFormat="1" ht="30.75" customHeight="1" x14ac:dyDescent="0.25">
      <c r="A117" s="68" t="s">
        <v>82</v>
      </c>
      <c r="B117" s="68" t="s">
        <v>36</v>
      </c>
      <c r="C117" s="68" t="s">
        <v>26</v>
      </c>
      <c r="D117" s="67" t="s">
        <v>0</v>
      </c>
      <c r="E117" s="68" t="s">
        <v>134</v>
      </c>
      <c r="F117" s="68"/>
      <c r="G117" s="69">
        <f t="shared" si="5"/>
        <v>1600</v>
      </c>
      <c r="H117" s="69">
        <f t="shared" si="5"/>
        <v>1600</v>
      </c>
      <c r="I117" s="31"/>
      <c r="J117" s="32"/>
      <c r="K117" s="32"/>
      <c r="L117" s="32"/>
      <c r="M117" s="32"/>
      <c r="N117" s="33"/>
    </row>
    <row r="118" spans="1:14" s="34" customFormat="1" ht="52.5" customHeight="1" x14ac:dyDescent="0.25">
      <c r="A118" s="68" t="s">
        <v>133</v>
      </c>
      <c r="B118" s="68" t="s">
        <v>36</v>
      </c>
      <c r="C118" s="68" t="s">
        <v>26</v>
      </c>
      <c r="D118" s="67" t="s">
        <v>0</v>
      </c>
      <c r="E118" s="68" t="s">
        <v>135</v>
      </c>
      <c r="F118" s="68"/>
      <c r="G118" s="69">
        <f t="shared" si="5"/>
        <v>1600</v>
      </c>
      <c r="H118" s="69">
        <f t="shared" si="5"/>
        <v>1600</v>
      </c>
      <c r="I118" s="28"/>
      <c r="J118" s="29"/>
      <c r="K118" s="29"/>
      <c r="L118" s="29"/>
      <c r="M118" s="29"/>
      <c r="N118" s="30"/>
    </row>
    <row r="119" spans="1:14" ht="42.75" x14ac:dyDescent="0.25">
      <c r="A119" s="68" t="s">
        <v>133</v>
      </c>
      <c r="B119" s="68" t="s">
        <v>36</v>
      </c>
      <c r="C119" s="68" t="s">
        <v>26</v>
      </c>
      <c r="D119" s="67" t="s">
        <v>0</v>
      </c>
      <c r="E119" s="68" t="s">
        <v>130</v>
      </c>
      <c r="F119" s="68" t="s">
        <v>107</v>
      </c>
      <c r="G119" s="69">
        <v>1600</v>
      </c>
      <c r="H119" s="69">
        <v>1600</v>
      </c>
      <c r="I119" s="28"/>
      <c r="J119" s="29"/>
      <c r="K119" s="29"/>
      <c r="L119" s="29"/>
      <c r="M119" s="29"/>
      <c r="N119" s="30"/>
    </row>
    <row r="120" spans="1:14" x14ac:dyDescent="0.25">
      <c r="A120" s="68" t="s">
        <v>27</v>
      </c>
      <c r="B120" s="68" t="s">
        <v>36</v>
      </c>
      <c r="C120" s="68" t="s">
        <v>17</v>
      </c>
      <c r="D120" s="67" t="s">
        <v>12</v>
      </c>
      <c r="E120" s="68"/>
      <c r="F120" s="68"/>
      <c r="G120" s="69">
        <f t="shared" ref="G120:H122" si="6">G121</f>
        <v>8683.9</v>
      </c>
      <c r="H120" s="69">
        <f t="shared" si="6"/>
        <v>9055.7999999999993</v>
      </c>
      <c r="I120" s="28"/>
      <c r="J120" s="29"/>
      <c r="K120" s="29"/>
      <c r="L120" s="29"/>
      <c r="M120" s="29"/>
      <c r="N120" s="30"/>
    </row>
    <row r="121" spans="1:14" x14ac:dyDescent="0.25">
      <c r="A121" s="68" t="s">
        <v>82</v>
      </c>
      <c r="B121" s="68" t="s">
        <v>36</v>
      </c>
      <c r="C121" s="68" t="s">
        <v>17</v>
      </c>
      <c r="D121" s="67" t="s">
        <v>12</v>
      </c>
      <c r="E121" s="68" t="s">
        <v>81</v>
      </c>
      <c r="F121" s="68"/>
      <c r="G121" s="69">
        <f t="shared" si="6"/>
        <v>8683.9</v>
      </c>
      <c r="H121" s="69">
        <f t="shared" si="6"/>
        <v>9055.7999999999993</v>
      </c>
      <c r="I121" s="28"/>
      <c r="J121" s="29"/>
      <c r="K121" s="29"/>
      <c r="L121" s="29"/>
      <c r="M121" s="29"/>
      <c r="N121" s="30"/>
    </row>
    <row r="122" spans="1:14" ht="71.25" x14ac:dyDescent="0.25">
      <c r="A122" s="68" t="s">
        <v>28</v>
      </c>
      <c r="B122" s="68" t="s">
        <v>36</v>
      </c>
      <c r="C122" s="68" t="s">
        <v>17</v>
      </c>
      <c r="D122" s="67" t="s">
        <v>12</v>
      </c>
      <c r="E122" s="68" t="s">
        <v>69</v>
      </c>
      <c r="F122" s="68"/>
      <c r="G122" s="69">
        <f t="shared" si="6"/>
        <v>8683.9</v>
      </c>
      <c r="H122" s="69">
        <f t="shared" si="6"/>
        <v>9055.7999999999993</v>
      </c>
      <c r="I122" s="28"/>
      <c r="J122" s="29"/>
      <c r="K122" s="29"/>
      <c r="L122" s="29"/>
      <c r="M122" s="29"/>
      <c r="N122" s="30"/>
    </row>
    <row r="123" spans="1:14" ht="71.25" x14ac:dyDescent="0.25">
      <c r="A123" s="68" t="s">
        <v>28</v>
      </c>
      <c r="B123" s="68" t="s">
        <v>36</v>
      </c>
      <c r="C123" s="68" t="s">
        <v>17</v>
      </c>
      <c r="D123" s="67" t="s">
        <v>12</v>
      </c>
      <c r="E123" s="68" t="s">
        <v>69</v>
      </c>
      <c r="F123" s="68" t="s">
        <v>110</v>
      </c>
      <c r="G123" s="69">
        <v>8683.9</v>
      </c>
      <c r="H123" s="69">
        <v>9055.7999999999993</v>
      </c>
      <c r="I123" s="31"/>
      <c r="J123" s="32"/>
      <c r="K123" s="32"/>
      <c r="L123" s="32"/>
      <c r="M123" s="32"/>
      <c r="N123" s="33"/>
    </row>
    <row r="124" spans="1:14" ht="33.75" customHeight="1" x14ac:dyDescent="0.25">
      <c r="A124" s="68" t="s">
        <v>104</v>
      </c>
      <c r="B124" s="68" t="s">
        <v>36</v>
      </c>
      <c r="C124" s="68"/>
      <c r="D124" s="66"/>
      <c r="E124" s="68"/>
      <c r="F124" s="68"/>
      <c r="G124" s="69">
        <f>G125</f>
        <v>64514.400000000001</v>
      </c>
      <c r="H124" s="69">
        <f>H125</f>
        <v>33752.300000000003</v>
      </c>
      <c r="I124" s="28"/>
      <c r="J124" s="29"/>
      <c r="K124" s="29"/>
      <c r="L124" s="29"/>
      <c r="M124" s="29"/>
      <c r="N124" s="30"/>
    </row>
    <row r="125" spans="1:14" x14ac:dyDescent="0.25">
      <c r="A125" s="68" t="s">
        <v>9</v>
      </c>
      <c r="B125" s="68" t="s">
        <v>36</v>
      </c>
      <c r="C125" s="68"/>
      <c r="D125" s="66"/>
      <c r="E125" s="68"/>
      <c r="F125" s="68"/>
      <c r="G125" s="69">
        <f>G126+G132+G138+G143+G94</f>
        <v>64514.400000000001</v>
      </c>
      <c r="H125" s="69">
        <f>H126+H132+H138+H143</f>
        <v>33752.300000000003</v>
      </c>
      <c r="I125" s="28"/>
      <c r="J125" s="29"/>
      <c r="K125" s="29"/>
      <c r="L125" s="29"/>
      <c r="M125" s="29"/>
      <c r="N125" s="30"/>
    </row>
    <row r="126" spans="1:14" x14ac:dyDescent="0.25">
      <c r="A126" s="68" t="s">
        <v>82</v>
      </c>
      <c r="B126" s="68" t="s">
        <v>36</v>
      </c>
      <c r="C126" s="68" t="s">
        <v>0</v>
      </c>
      <c r="D126" s="66">
        <v>13</v>
      </c>
      <c r="E126" s="68"/>
      <c r="F126" s="68"/>
      <c r="G126" s="69">
        <f>G127</f>
        <v>25371</v>
      </c>
      <c r="H126" s="69">
        <f>H127</f>
        <v>27041</v>
      </c>
      <c r="I126" s="28"/>
      <c r="J126" s="29"/>
      <c r="K126" s="29"/>
      <c r="L126" s="29"/>
      <c r="M126" s="29"/>
      <c r="N126" s="30"/>
    </row>
    <row r="127" spans="1:14" ht="114" x14ac:dyDescent="0.25">
      <c r="A127" s="68" t="s">
        <v>158</v>
      </c>
      <c r="B127" s="68" t="s">
        <v>36</v>
      </c>
      <c r="C127" s="68" t="s">
        <v>0</v>
      </c>
      <c r="D127" s="66">
        <v>13</v>
      </c>
      <c r="E127" s="68" t="s">
        <v>81</v>
      </c>
      <c r="F127" s="68"/>
      <c r="G127" s="69">
        <f>G128</f>
        <v>25371</v>
      </c>
      <c r="H127" s="69">
        <f>H128</f>
        <v>27041</v>
      </c>
      <c r="I127" s="31"/>
      <c r="J127" s="32"/>
      <c r="K127" s="32"/>
      <c r="L127" s="32"/>
      <c r="M127" s="32"/>
      <c r="N127" s="33"/>
    </row>
    <row r="128" spans="1:14" ht="114" x14ac:dyDescent="0.25">
      <c r="A128" s="68" t="s">
        <v>158</v>
      </c>
      <c r="B128" s="68" t="s">
        <v>36</v>
      </c>
      <c r="C128" s="68" t="s">
        <v>0</v>
      </c>
      <c r="D128" s="66">
        <v>13</v>
      </c>
      <c r="E128" s="68" t="s">
        <v>62</v>
      </c>
      <c r="F128" s="68"/>
      <c r="G128" s="69">
        <f>G129+G130+G131</f>
        <v>25371</v>
      </c>
      <c r="H128" s="69">
        <f>H129+H130+H131</f>
        <v>27041</v>
      </c>
      <c r="I128" s="28"/>
      <c r="J128" s="29"/>
      <c r="K128" s="29"/>
      <c r="L128" s="29"/>
      <c r="M128" s="29"/>
      <c r="N128" s="30"/>
    </row>
    <row r="129" spans="1:14" ht="114" x14ac:dyDescent="0.25">
      <c r="A129" s="68" t="s">
        <v>165</v>
      </c>
      <c r="B129" s="68" t="s">
        <v>36</v>
      </c>
      <c r="C129" s="68" t="s">
        <v>0</v>
      </c>
      <c r="D129" s="66">
        <v>13</v>
      </c>
      <c r="E129" s="68" t="s">
        <v>62</v>
      </c>
      <c r="F129" s="68" t="s">
        <v>109</v>
      </c>
      <c r="G129" s="69">
        <v>24360</v>
      </c>
      <c r="H129" s="69">
        <v>25830</v>
      </c>
      <c r="I129" s="28"/>
      <c r="J129" s="29"/>
      <c r="K129" s="29"/>
      <c r="L129" s="29"/>
      <c r="M129" s="29"/>
      <c r="N129" s="30"/>
    </row>
    <row r="130" spans="1:14" ht="114" x14ac:dyDescent="0.25">
      <c r="A130" s="68" t="s">
        <v>158</v>
      </c>
      <c r="B130" s="68" t="s">
        <v>36</v>
      </c>
      <c r="C130" s="68" t="s">
        <v>0</v>
      </c>
      <c r="D130" s="66">
        <v>13</v>
      </c>
      <c r="E130" s="68" t="s">
        <v>62</v>
      </c>
      <c r="F130" s="68" t="s">
        <v>107</v>
      </c>
      <c r="G130" s="69">
        <v>1000</v>
      </c>
      <c r="H130" s="69">
        <v>1200</v>
      </c>
      <c r="I130" s="28"/>
      <c r="J130" s="29"/>
      <c r="K130" s="29"/>
      <c r="L130" s="29"/>
      <c r="M130" s="29"/>
      <c r="N130" s="30"/>
    </row>
    <row r="131" spans="1:14" ht="114" x14ac:dyDescent="0.25">
      <c r="A131" s="68" t="s">
        <v>158</v>
      </c>
      <c r="B131" s="68" t="s">
        <v>36</v>
      </c>
      <c r="C131" s="68" t="s">
        <v>0</v>
      </c>
      <c r="D131" s="66">
        <v>13</v>
      </c>
      <c r="E131" s="68" t="s">
        <v>62</v>
      </c>
      <c r="F131" s="68" t="s">
        <v>108</v>
      </c>
      <c r="G131" s="69">
        <v>11</v>
      </c>
      <c r="H131" s="69">
        <v>11</v>
      </c>
      <c r="I131" s="28"/>
      <c r="J131" s="29"/>
      <c r="K131" s="29"/>
      <c r="L131" s="29"/>
      <c r="M131" s="29"/>
      <c r="N131" s="30"/>
    </row>
    <row r="132" spans="1:14" ht="85.5" x14ac:dyDescent="0.25">
      <c r="A132" s="68" t="s">
        <v>192</v>
      </c>
      <c r="B132" s="68" t="s">
        <v>36</v>
      </c>
      <c r="C132" s="68" t="s">
        <v>24</v>
      </c>
      <c r="D132" s="67" t="s">
        <v>24</v>
      </c>
      <c r="E132" s="68"/>
      <c r="F132" s="68"/>
      <c r="G132" s="69">
        <f t="shared" ref="G132:H134" si="7">G133</f>
        <v>717.9</v>
      </c>
      <c r="H132" s="69">
        <f t="shared" si="7"/>
        <v>717.9</v>
      </c>
      <c r="I132" s="31"/>
      <c r="J132" s="32"/>
      <c r="K132" s="32"/>
      <c r="L132" s="32"/>
      <c r="M132" s="32"/>
      <c r="N132" s="33"/>
    </row>
    <row r="133" spans="1:14" ht="128.25" x14ac:dyDescent="0.25">
      <c r="A133" s="68" t="s">
        <v>204</v>
      </c>
      <c r="B133" s="68" t="s">
        <v>36</v>
      </c>
      <c r="C133" s="68" t="s">
        <v>24</v>
      </c>
      <c r="D133" s="67" t="s">
        <v>24</v>
      </c>
      <c r="E133" s="68" t="s">
        <v>99</v>
      </c>
      <c r="F133" s="68"/>
      <c r="G133" s="69">
        <f t="shared" si="7"/>
        <v>717.9</v>
      </c>
      <c r="H133" s="69">
        <f t="shared" si="7"/>
        <v>717.9</v>
      </c>
      <c r="I133" s="28"/>
      <c r="J133" s="29"/>
      <c r="K133" s="29"/>
      <c r="L133" s="29"/>
      <c r="M133" s="29"/>
      <c r="N133" s="30"/>
    </row>
    <row r="134" spans="1:14" ht="142.5" x14ac:dyDescent="0.25">
      <c r="A134" s="68" t="s">
        <v>193</v>
      </c>
      <c r="B134" s="68" t="s">
        <v>36</v>
      </c>
      <c r="C134" s="68" t="s">
        <v>24</v>
      </c>
      <c r="D134" s="67" t="s">
        <v>24</v>
      </c>
      <c r="E134" s="68" t="s">
        <v>100</v>
      </c>
      <c r="F134" s="68"/>
      <c r="G134" s="69">
        <f t="shared" si="7"/>
        <v>717.9</v>
      </c>
      <c r="H134" s="69">
        <f t="shared" si="7"/>
        <v>717.9</v>
      </c>
      <c r="I134" s="28"/>
      <c r="J134" s="29"/>
      <c r="K134" s="29"/>
      <c r="L134" s="29"/>
      <c r="M134" s="29"/>
      <c r="N134" s="30"/>
    </row>
    <row r="135" spans="1:14" ht="160.5" customHeight="1" x14ac:dyDescent="0.25">
      <c r="A135" s="68" t="s">
        <v>195</v>
      </c>
      <c r="B135" s="68" t="s">
        <v>36</v>
      </c>
      <c r="C135" s="68" t="s">
        <v>24</v>
      </c>
      <c r="D135" s="67" t="s">
        <v>24</v>
      </c>
      <c r="E135" s="68" t="s">
        <v>79</v>
      </c>
      <c r="F135" s="68"/>
      <c r="G135" s="69">
        <f>G136+G137</f>
        <v>717.9</v>
      </c>
      <c r="H135" s="69">
        <f>H136+H137</f>
        <v>717.9</v>
      </c>
      <c r="I135" s="28"/>
      <c r="J135" s="29"/>
      <c r="K135" s="29"/>
      <c r="L135" s="29"/>
      <c r="M135" s="29"/>
      <c r="N135" s="30"/>
    </row>
    <row r="136" spans="1:14" ht="142.5" x14ac:dyDescent="0.25">
      <c r="A136" s="68" t="s">
        <v>194</v>
      </c>
      <c r="B136" s="68" t="s">
        <v>36</v>
      </c>
      <c r="C136" s="68" t="s">
        <v>24</v>
      </c>
      <c r="D136" s="67" t="s">
        <v>24</v>
      </c>
      <c r="E136" s="68" t="s">
        <v>79</v>
      </c>
      <c r="F136" s="68" t="s">
        <v>107</v>
      </c>
      <c r="G136" s="69">
        <v>565.4</v>
      </c>
      <c r="H136" s="69">
        <v>565.4</v>
      </c>
      <c r="I136" s="28"/>
      <c r="J136" s="29"/>
      <c r="K136" s="29"/>
      <c r="L136" s="29"/>
      <c r="M136" s="29"/>
      <c r="N136" s="30"/>
    </row>
    <row r="137" spans="1:14" ht="185.25" x14ac:dyDescent="0.25">
      <c r="A137" s="68" t="s">
        <v>211</v>
      </c>
      <c r="B137" s="68" t="s">
        <v>36</v>
      </c>
      <c r="C137" s="68" t="s">
        <v>24</v>
      </c>
      <c r="D137" s="67" t="s">
        <v>24</v>
      </c>
      <c r="E137" s="68" t="s">
        <v>210</v>
      </c>
      <c r="F137" s="68" t="s">
        <v>107</v>
      </c>
      <c r="G137" s="69">
        <v>152.5</v>
      </c>
      <c r="H137" s="69">
        <v>152.5</v>
      </c>
      <c r="I137" s="28"/>
      <c r="J137" s="29"/>
      <c r="K137" s="29"/>
      <c r="L137" s="29"/>
      <c r="M137" s="29"/>
      <c r="N137" s="30"/>
    </row>
    <row r="138" spans="1:14" ht="85.5" x14ac:dyDescent="0.25">
      <c r="A138" s="68" t="s">
        <v>192</v>
      </c>
      <c r="B138" s="68" t="s">
        <v>36</v>
      </c>
      <c r="C138" s="68" t="s">
        <v>25</v>
      </c>
      <c r="D138" s="67" t="s">
        <v>0</v>
      </c>
      <c r="E138" s="68"/>
      <c r="F138" s="68"/>
      <c r="G138" s="69">
        <f t="shared" ref="G138:H141" si="8">G139</f>
        <v>5704.4</v>
      </c>
      <c r="H138" s="69">
        <f t="shared" si="8"/>
        <v>5704.4</v>
      </c>
      <c r="I138" s="31"/>
      <c r="J138" s="32"/>
      <c r="K138" s="32"/>
      <c r="L138" s="32"/>
      <c r="M138" s="32"/>
      <c r="N138" s="33"/>
    </row>
    <row r="139" spans="1:14" ht="128.25" x14ac:dyDescent="0.25">
      <c r="A139" s="68" t="s">
        <v>205</v>
      </c>
      <c r="B139" s="68" t="s">
        <v>36</v>
      </c>
      <c r="C139" s="68" t="s">
        <v>25</v>
      </c>
      <c r="D139" s="67" t="s">
        <v>0</v>
      </c>
      <c r="E139" s="68" t="s">
        <v>99</v>
      </c>
      <c r="F139" s="68"/>
      <c r="G139" s="69">
        <f t="shared" si="8"/>
        <v>5704.4</v>
      </c>
      <c r="H139" s="69">
        <f t="shared" si="8"/>
        <v>5704.4</v>
      </c>
      <c r="I139" s="28"/>
      <c r="J139" s="29"/>
      <c r="K139" s="29"/>
      <c r="L139" s="29"/>
      <c r="M139" s="29"/>
      <c r="N139" s="30"/>
    </row>
    <row r="140" spans="1:14" ht="142.5" x14ac:dyDescent="0.25">
      <c r="A140" s="68" t="s">
        <v>201</v>
      </c>
      <c r="B140" s="68" t="s">
        <v>36</v>
      </c>
      <c r="C140" s="68" t="s">
        <v>25</v>
      </c>
      <c r="D140" s="67" t="s">
        <v>0</v>
      </c>
      <c r="E140" s="68" t="s">
        <v>101</v>
      </c>
      <c r="F140" s="68"/>
      <c r="G140" s="69">
        <f t="shared" si="8"/>
        <v>5704.4</v>
      </c>
      <c r="H140" s="69">
        <f t="shared" si="8"/>
        <v>5704.4</v>
      </c>
      <c r="I140" s="28"/>
      <c r="J140" s="29"/>
      <c r="K140" s="29"/>
      <c r="L140" s="29"/>
      <c r="M140" s="29"/>
      <c r="N140" s="30"/>
    </row>
    <row r="141" spans="1:14" ht="142.5" x14ac:dyDescent="0.25">
      <c r="A141" s="68" t="s">
        <v>196</v>
      </c>
      <c r="B141" s="68" t="s">
        <v>36</v>
      </c>
      <c r="C141" s="68" t="s">
        <v>25</v>
      </c>
      <c r="D141" s="67" t="s">
        <v>0</v>
      </c>
      <c r="E141" s="68" t="s">
        <v>77</v>
      </c>
      <c r="F141" s="68"/>
      <c r="G141" s="69">
        <f t="shared" si="8"/>
        <v>5704.4</v>
      </c>
      <c r="H141" s="69">
        <f t="shared" si="8"/>
        <v>5704.4</v>
      </c>
      <c r="I141" s="28"/>
      <c r="J141" s="29"/>
      <c r="K141" s="29"/>
      <c r="L141" s="29"/>
      <c r="M141" s="29"/>
      <c r="N141" s="30"/>
    </row>
    <row r="142" spans="1:14" ht="142.5" x14ac:dyDescent="0.25">
      <c r="A142" s="68" t="s">
        <v>201</v>
      </c>
      <c r="B142" s="68" t="s">
        <v>36</v>
      </c>
      <c r="C142" s="68" t="s">
        <v>25</v>
      </c>
      <c r="D142" s="67" t="s">
        <v>0</v>
      </c>
      <c r="E142" s="68" t="s">
        <v>77</v>
      </c>
      <c r="F142" s="68" t="s">
        <v>107</v>
      </c>
      <c r="G142" s="69">
        <v>5704.4</v>
      </c>
      <c r="H142" s="69">
        <v>5704.4</v>
      </c>
      <c r="I142" s="31"/>
      <c r="J142" s="32"/>
      <c r="K142" s="32"/>
      <c r="L142" s="32"/>
      <c r="M142" s="32"/>
      <c r="N142" s="33"/>
    </row>
    <row r="143" spans="1:14" ht="85.5" x14ac:dyDescent="0.25">
      <c r="A143" s="68" t="s">
        <v>176</v>
      </c>
      <c r="B143" s="68" t="s">
        <v>36</v>
      </c>
      <c r="C143" s="68" t="s">
        <v>7</v>
      </c>
      <c r="D143" s="67" t="s">
        <v>19</v>
      </c>
      <c r="E143" s="68"/>
      <c r="F143" s="68"/>
      <c r="G143" s="69">
        <f t="shared" ref="G143:H146" si="9">G144</f>
        <v>289</v>
      </c>
      <c r="H143" s="69">
        <f t="shared" si="9"/>
        <v>289</v>
      </c>
      <c r="I143" s="28"/>
      <c r="J143" s="29"/>
      <c r="K143" s="29"/>
      <c r="L143" s="29"/>
      <c r="M143" s="29"/>
      <c r="N143" s="30"/>
    </row>
    <row r="144" spans="1:14" ht="28.5" x14ac:dyDescent="0.25">
      <c r="A144" s="68" t="s">
        <v>102</v>
      </c>
      <c r="B144" s="68" t="s">
        <v>36</v>
      </c>
      <c r="C144" s="68" t="s">
        <v>7</v>
      </c>
      <c r="D144" s="67" t="s">
        <v>19</v>
      </c>
      <c r="E144" s="68" t="s">
        <v>99</v>
      </c>
      <c r="F144" s="68"/>
      <c r="G144" s="69">
        <f t="shared" si="9"/>
        <v>289</v>
      </c>
      <c r="H144" s="69">
        <f t="shared" si="9"/>
        <v>289</v>
      </c>
      <c r="I144" s="28"/>
      <c r="J144" s="29"/>
      <c r="K144" s="29"/>
      <c r="L144" s="29"/>
      <c r="M144" s="29"/>
      <c r="N144" s="30"/>
    </row>
    <row r="145" spans="1:14" ht="142.5" x14ac:dyDescent="0.25">
      <c r="A145" s="68" t="s">
        <v>195</v>
      </c>
      <c r="B145" s="68" t="s">
        <v>36</v>
      </c>
      <c r="C145" s="68" t="s">
        <v>7</v>
      </c>
      <c r="D145" s="67" t="s">
        <v>19</v>
      </c>
      <c r="E145" s="68" t="s">
        <v>103</v>
      </c>
      <c r="F145" s="68"/>
      <c r="G145" s="69">
        <f t="shared" si="9"/>
        <v>289</v>
      </c>
      <c r="H145" s="69">
        <f t="shared" si="9"/>
        <v>289</v>
      </c>
      <c r="I145" s="28"/>
      <c r="J145" s="29"/>
      <c r="K145" s="29"/>
      <c r="L145" s="29"/>
      <c r="M145" s="29"/>
      <c r="N145" s="30"/>
    </row>
    <row r="146" spans="1:14" ht="142.5" x14ac:dyDescent="0.25">
      <c r="A146" s="68" t="s">
        <v>197</v>
      </c>
      <c r="B146" s="68" t="s">
        <v>36</v>
      </c>
      <c r="C146" s="68" t="s">
        <v>7</v>
      </c>
      <c r="D146" s="67" t="s">
        <v>19</v>
      </c>
      <c r="E146" s="68" t="s">
        <v>78</v>
      </c>
      <c r="F146" s="68"/>
      <c r="G146" s="69">
        <f t="shared" si="9"/>
        <v>289</v>
      </c>
      <c r="H146" s="69">
        <f t="shared" si="9"/>
        <v>289</v>
      </c>
      <c r="I146" s="31"/>
      <c r="J146" s="32"/>
      <c r="K146" s="32"/>
      <c r="L146" s="32"/>
      <c r="M146" s="32"/>
      <c r="N146" s="33"/>
    </row>
    <row r="147" spans="1:14" ht="142.5" x14ac:dyDescent="0.25">
      <c r="A147" s="68" t="s">
        <v>195</v>
      </c>
      <c r="B147" s="68" t="s">
        <v>36</v>
      </c>
      <c r="C147" s="68" t="s">
        <v>7</v>
      </c>
      <c r="D147" s="67" t="s">
        <v>19</v>
      </c>
      <c r="E147" s="68" t="s">
        <v>78</v>
      </c>
      <c r="F147" s="68" t="s">
        <v>107</v>
      </c>
      <c r="G147" s="69">
        <v>289</v>
      </c>
      <c r="H147" s="69">
        <v>289</v>
      </c>
      <c r="I147" s="31"/>
      <c r="J147" s="32"/>
      <c r="K147" s="32"/>
      <c r="L147" s="32"/>
      <c r="M147" s="32"/>
      <c r="N147" s="33"/>
    </row>
    <row r="148" spans="1:14" x14ac:dyDescent="0.25">
      <c r="A148" s="68"/>
      <c r="B148" s="62"/>
      <c r="C148" s="62"/>
      <c r="D148" s="62"/>
      <c r="E148" s="62"/>
      <c r="F148" s="62"/>
      <c r="G148" s="73">
        <f>G125+G4</f>
        <v>299729.10000000003</v>
      </c>
      <c r="H148" s="73">
        <f>H125+H4</f>
        <v>226458.8</v>
      </c>
      <c r="I148" s="28"/>
      <c r="J148" s="29"/>
      <c r="K148" s="29"/>
      <c r="L148" s="29"/>
      <c r="M148" s="29"/>
      <c r="N148" s="30"/>
    </row>
    <row r="149" spans="1:14" x14ac:dyDescent="0.25">
      <c r="A149" s="74"/>
      <c r="B149" s="74"/>
      <c r="C149" s="74"/>
      <c r="D149" s="74"/>
      <c r="E149" s="74"/>
      <c r="F149" s="74"/>
      <c r="G149" s="74"/>
      <c r="H149" s="27"/>
      <c r="I149" s="28"/>
      <c r="J149" s="29"/>
      <c r="K149" s="29"/>
      <c r="L149" s="29"/>
      <c r="M149" s="29"/>
      <c r="N149" s="30"/>
    </row>
    <row r="150" spans="1:14" x14ac:dyDescent="0.25">
      <c r="A150" s="34"/>
      <c r="B150" s="34"/>
      <c r="C150" s="34"/>
      <c r="D150" s="34"/>
      <c r="E150" s="34"/>
      <c r="F150" s="34"/>
      <c r="G150" s="34"/>
      <c r="H150" s="27"/>
      <c r="I150" s="28"/>
      <c r="J150" s="29"/>
      <c r="K150" s="29"/>
      <c r="L150" s="29"/>
      <c r="M150" s="29"/>
      <c r="N150" s="30"/>
    </row>
    <row r="151" spans="1:14" x14ac:dyDescent="0.25">
      <c r="A151" s="34"/>
      <c r="B151" s="34"/>
      <c r="C151" s="34"/>
      <c r="D151" s="34"/>
      <c r="E151" s="34"/>
      <c r="F151" s="34"/>
      <c r="G151" s="34"/>
      <c r="H151" s="27"/>
      <c r="I151" s="28"/>
      <c r="J151" s="29"/>
      <c r="K151" s="29"/>
      <c r="L151" s="29"/>
      <c r="M151" s="29"/>
      <c r="N151" s="30"/>
    </row>
    <row r="152" spans="1:14" x14ac:dyDescent="0.25">
      <c r="A152" s="34"/>
      <c r="B152" s="34"/>
      <c r="C152" s="34"/>
      <c r="D152" s="34"/>
      <c r="E152" s="34"/>
      <c r="F152" s="34"/>
      <c r="G152" s="34"/>
      <c r="H152" s="27"/>
      <c r="I152" s="31"/>
      <c r="J152" s="32"/>
      <c r="K152" s="32"/>
      <c r="L152" s="32"/>
      <c r="M152" s="32"/>
      <c r="N152" s="33"/>
    </row>
    <row r="153" spans="1:14" x14ac:dyDescent="0.25">
      <c r="A153" s="34"/>
      <c r="B153" s="34"/>
      <c r="C153" s="34"/>
      <c r="D153" s="34"/>
      <c r="E153" s="34"/>
      <c r="F153" s="34"/>
      <c r="G153" s="34"/>
      <c r="H153" s="27"/>
      <c r="I153" s="28"/>
      <c r="J153" s="29"/>
      <c r="K153" s="29"/>
      <c r="L153" s="29"/>
      <c r="M153" s="29"/>
      <c r="N153" s="30"/>
    </row>
    <row r="154" spans="1:14" x14ac:dyDescent="0.25">
      <c r="A154" s="34"/>
      <c r="B154" s="34"/>
      <c r="C154" s="34"/>
      <c r="D154" s="34"/>
      <c r="E154" s="34"/>
      <c r="F154" s="34"/>
      <c r="G154" s="34"/>
      <c r="H154" s="27"/>
      <c r="I154" s="28"/>
      <c r="J154" s="29"/>
      <c r="K154" s="29"/>
      <c r="L154" s="29"/>
      <c r="M154" s="29"/>
      <c r="N154" s="30"/>
    </row>
    <row r="155" spans="1:14" x14ac:dyDescent="0.25">
      <c r="A155" s="34"/>
      <c r="B155" s="34"/>
      <c r="C155" s="34"/>
      <c r="D155" s="34"/>
      <c r="E155" s="34"/>
      <c r="F155" s="34"/>
      <c r="G155" s="34"/>
      <c r="H155" s="27"/>
      <c r="I155" s="28"/>
      <c r="J155" s="29"/>
      <c r="K155" s="29"/>
      <c r="L155" s="29"/>
      <c r="M155" s="29"/>
      <c r="N155" s="30"/>
    </row>
    <row r="156" spans="1:14" x14ac:dyDescent="0.25">
      <c r="A156" s="34"/>
      <c r="B156" s="34"/>
      <c r="C156" s="34"/>
      <c r="D156" s="34"/>
      <c r="E156" s="34"/>
      <c r="F156" s="34"/>
      <c r="G156" s="34"/>
      <c r="H156" s="27"/>
      <c r="I156" s="31"/>
      <c r="J156" s="32"/>
      <c r="K156" s="32"/>
      <c r="L156" s="32"/>
      <c r="M156" s="32"/>
      <c r="N156" s="33"/>
    </row>
    <row r="157" spans="1:14" x14ac:dyDescent="0.25">
      <c r="A157" s="34"/>
      <c r="B157" s="34"/>
      <c r="C157" s="34"/>
      <c r="D157" s="34"/>
      <c r="E157" s="34"/>
      <c r="F157" s="34"/>
      <c r="G157" s="34"/>
      <c r="H157" s="27"/>
      <c r="I157" s="35"/>
      <c r="J157" s="36"/>
      <c r="K157" s="36"/>
      <c r="L157" s="36"/>
      <c r="M157" s="36"/>
      <c r="N157" s="37"/>
    </row>
    <row r="158" spans="1:14" x14ac:dyDescent="0.25">
      <c r="A158" s="34"/>
      <c r="B158" s="34"/>
      <c r="C158" s="34"/>
      <c r="D158" s="34"/>
      <c r="E158" s="34"/>
      <c r="F158" s="34"/>
      <c r="G158" s="34"/>
      <c r="H158" s="27"/>
    </row>
    <row r="159" spans="1:14" x14ac:dyDescent="0.25">
      <c r="A159" s="34"/>
      <c r="B159" s="34"/>
      <c r="C159" s="34"/>
      <c r="D159" s="34"/>
      <c r="E159" s="34"/>
      <c r="F159" s="34"/>
      <c r="G159" s="34"/>
      <c r="H159" s="27"/>
    </row>
    <row r="160" spans="1:14" x14ac:dyDescent="0.25">
      <c r="A160" s="34"/>
      <c r="B160" s="34"/>
      <c r="C160" s="34"/>
      <c r="D160" s="34"/>
      <c r="E160" s="34"/>
      <c r="F160" s="34"/>
      <c r="G160" s="34"/>
      <c r="H160" s="27"/>
    </row>
    <row r="161" spans="1:8" x14ac:dyDescent="0.25">
      <c r="A161" s="34"/>
      <c r="B161" s="34"/>
      <c r="C161" s="34"/>
      <c r="D161" s="34"/>
      <c r="E161" s="34"/>
      <c r="F161" s="34"/>
      <c r="G161" s="34"/>
      <c r="H161" s="27"/>
    </row>
    <row r="162" spans="1:8" x14ac:dyDescent="0.25">
      <c r="A162" s="34"/>
      <c r="B162" s="34"/>
      <c r="C162" s="34"/>
      <c r="D162" s="34"/>
      <c r="E162" s="34"/>
      <c r="F162" s="34"/>
      <c r="G162" s="34"/>
      <c r="H162" s="27"/>
    </row>
    <row r="163" spans="1:8" x14ac:dyDescent="0.25">
      <c r="A163" s="34"/>
      <c r="B163" s="34"/>
      <c r="C163" s="34"/>
      <c r="D163" s="34"/>
      <c r="E163" s="34"/>
      <c r="F163" s="34"/>
      <c r="G163" s="34"/>
      <c r="H163" s="27"/>
    </row>
    <row r="164" spans="1:8" x14ac:dyDescent="0.25">
      <c r="A164" s="34"/>
      <c r="B164" s="34"/>
      <c r="C164" s="34"/>
      <c r="D164" s="34"/>
      <c r="E164" s="34"/>
      <c r="F164" s="34"/>
      <c r="G164" s="34"/>
      <c r="H164" s="27"/>
    </row>
    <row r="165" spans="1:8" x14ac:dyDescent="0.25">
      <c r="A165" s="34"/>
      <c r="B165" s="34"/>
      <c r="C165" s="34"/>
      <c r="D165" s="34"/>
      <c r="E165" s="34"/>
      <c r="F165" s="34"/>
      <c r="G165" s="34"/>
      <c r="H165" s="27"/>
    </row>
    <row r="166" spans="1:8" x14ac:dyDescent="0.25">
      <c r="A166" s="34"/>
      <c r="B166" s="34"/>
      <c r="C166" s="34"/>
      <c r="D166" s="34"/>
      <c r="E166" s="34"/>
      <c r="F166" s="34"/>
      <c r="G166" s="34"/>
      <c r="H166" s="27"/>
    </row>
    <row r="167" spans="1:8" x14ac:dyDescent="0.25">
      <c r="A167" s="34"/>
      <c r="B167" s="34"/>
      <c r="C167" s="34"/>
      <c r="D167" s="34"/>
      <c r="E167" s="34"/>
      <c r="F167" s="34"/>
      <c r="G167" s="34"/>
      <c r="H167" s="27"/>
    </row>
    <row r="168" spans="1:8" x14ac:dyDescent="0.25">
      <c r="A168" s="34"/>
      <c r="B168" s="34"/>
      <c r="C168" s="34"/>
      <c r="D168" s="34"/>
      <c r="E168" s="34"/>
      <c r="F168" s="34"/>
      <c r="G168" s="34"/>
      <c r="H168" s="27"/>
    </row>
    <row r="169" spans="1:8" x14ac:dyDescent="0.25">
      <c r="A169" s="34"/>
      <c r="B169" s="34"/>
      <c r="C169" s="34"/>
      <c r="D169" s="34"/>
      <c r="E169" s="34"/>
      <c r="F169" s="34"/>
      <c r="G169" s="34"/>
      <c r="H169" s="27"/>
    </row>
    <row r="170" spans="1:8" x14ac:dyDescent="0.25">
      <c r="A170" s="34"/>
      <c r="B170" s="34"/>
      <c r="C170" s="34"/>
      <c r="D170" s="34"/>
      <c r="E170" s="34"/>
      <c r="F170" s="34"/>
      <c r="G170" s="34"/>
      <c r="H170" s="27"/>
    </row>
    <row r="171" spans="1:8" x14ac:dyDescent="0.25">
      <c r="A171" s="34"/>
      <c r="B171" s="34"/>
      <c r="C171" s="34"/>
      <c r="D171" s="34"/>
      <c r="E171" s="34"/>
      <c r="F171" s="34"/>
      <c r="G171" s="34"/>
      <c r="H171" s="27"/>
    </row>
    <row r="172" spans="1:8" x14ac:dyDescent="0.25">
      <c r="A172" s="34"/>
      <c r="B172" s="34"/>
      <c r="C172" s="34"/>
      <c r="D172" s="34"/>
      <c r="E172" s="34"/>
      <c r="F172" s="34"/>
      <c r="G172" s="34"/>
      <c r="H172" s="27"/>
    </row>
    <row r="173" spans="1:8" x14ac:dyDescent="0.25">
      <c r="A173" s="34"/>
      <c r="B173" s="34"/>
      <c r="C173" s="34"/>
      <c r="D173" s="34"/>
      <c r="E173" s="34"/>
      <c r="F173" s="34"/>
      <c r="G173" s="34"/>
      <c r="H173" s="27"/>
    </row>
    <row r="174" spans="1:8" x14ac:dyDescent="0.25">
      <c r="A174" s="34"/>
      <c r="B174" s="34"/>
      <c r="C174" s="34"/>
      <c r="D174" s="34"/>
      <c r="E174" s="34"/>
      <c r="F174" s="34"/>
      <c r="G174" s="34"/>
      <c r="H174" s="27"/>
    </row>
    <row r="175" spans="1:8" x14ac:dyDescent="0.25">
      <c r="A175" s="34"/>
      <c r="B175" s="34"/>
      <c r="C175" s="34"/>
      <c r="D175" s="34"/>
      <c r="E175" s="34"/>
      <c r="F175" s="34"/>
      <c r="G175" s="34"/>
      <c r="H175" s="27"/>
    </row>
    <row r="176" spans="1:8" x14ac:dyDescent="0.25">
      <c r="A176" s="34"/>
      <c r="B176" s="34"/>
      <c r="C176" s="34"/>
      <c r="D176" s="34"/>
      <c r="E176" s="34"/>
      <c r="F176" s="34"/>
      <c r="G176" s="34"/>
      <c r="H176" s="27"/>
    </row>
    <row r="177" spans="1:8" x14ac:dyDescent="0.25">
      <c r="A177" s="38"/>
      <c r="B177" s="34"/>
      <c r="C177" s="34"/>
      <c r="D177" s="34"/>
      <c r="E177" s="34"/>
      <c r="F177" s="34"/>
      <c r="G177" s="34"/>
      <c r="H177" s="27"/>
    </row>
    <row r="178" spans="1:8" x14ac:dyDescent="0.25">
      <c r="A178" s="38"/>
      <c r="B178" s="34"/>
      <c r="C178" s="34"/>
      <c r="D178" s="34"/>
      <c r="E178" s="34"/>
      <c r="F178" s="34"/>
      <c r="G178" s="34"/>
      <c r="H178" s="27"/>
    </row>
    <row r="179" spans="1:8" s="25" customFormat="1" x14ac:dyDescent="0.25">
      <c r="A179" s="38"/>
      <c r="B179" s="34"/>
      <c r="C179" s="34"/>
      <c r="D179" s="34"/>
      <c r="E179" s="34"/>
      <c r="F179" s="34"/>
      <c r="G179" s="34"/>
      <c r="H179" s="39"/>
    </row>
    <row r="180" spans="1:8" x14ac:dyDescent="0.25">
      <c r="A180" s="38"/>
      <c r="B180" s="34"/>
      <c r="C180" s="34"/>
      <c r="D180" s="34"/>
      <c r="E180" s="34"/>
      <c r="F180" s="34"/>
      <c r="G180" s="34"/>
      <c r="H180" s="27"/>
    </row>
    <row r="181" spans="1:8" x14ac:dyDescent="0.25">
      <c r="A181" s="38"/>
      <c r="B181" s="34"/>
      <c r="C181" s="34"/>
      <c r="D181" s="34"/>
      <c r="E181" s="34"/>
      <c r="F181" s="34"/>
      <c r="G181" s="34"/>
      <c r="H181" s="27"/>
    </row>
    <row r="182" spans="1:8" x14ac:dyDescent="0.25">
      <c r="A182" s="38"/>
      <c r="B182" s="34"/>
      <c r="C182" s="34"/>
      <c r="D182" s="34"/>
      <c r="E182" s="34"/>
      <c r="F182" s="34"/>
      <c r="G182" s="34"/>
      <c r="H182" s="27"/>
    </row>
    <row r="183" spans="1:8" x14ac:dyDescent="0.25">
      <c r="A183" s="38"/>
      <c r="B183" s="34"/>
      <c r="C183" s="34"/>
      <c r="D183" s="34"/>
      <c r="E183" s="34"/>
      <c r="F183" s="34"/>
      <c r="G183" s="34"/>
      <c r="H183" s="27"/>
    </row>
    <row r="184" spans="1:8" x14ac:dyDescent="0.25">
      <c r="A184" s="38"/>
      <c r="B184" s="34"/>
      <c r="C184" s="34"/>
      <c r="D184" s="34"/>
      <c r="E184" s="34"/>
      <c r="F184" s="34"/>
      <c r="G184" s="34"/>
      <c r="H184" s="27"/>
    </row>
    <row r="185" spans="1:8" x14ac:dyDescent="0.25">
      <c r="A185" s="38"/>
      <c r="B185" s="34"/>
      <c r="C185" s="34"/>
      <c r="D185" s="34"/>
      <c r="E185" s="34"/>
      <c r="F185" s="34"/>
      <c r="G185" s="34"/>
      <c r="H185" s="27"/>
    </row>
    <row r="186" spans="1:8" x14ac:dyDescent="0.25">
      <c r="A186" s="38"/>
      <c r="B186" s="34"/>
      <c r="C186" s="34"/>
      <c r="D186" s="34"/>
      <c r="E186" s="34"/>
      <c r="F186" s="34"/>
      <c r="G186" s="34"/>
      <c r="H186" s="27"/>
    </row>
    <row r="187" spans="1:8" x14ac:dyDescent="0.25">
      <c r="A187" s="38"/>
      <c r="B187" s="34"/>
      <c r="C187" s="34"/>
      <c r="D187" s="34"/>
      <c r="E187" s="34"/>
      <c r="F187" s="34"/>
      <c r="G187" s="34"/>
      <c r="H187" s="27"/>
    </row>
    <row r="188" spans="1:8" x14ac:dyDescent="0.25">
      <c r="A188" s="38"/>
      <c r="B188" s="34"/>
      <c r="C188" s="34"/>
      <c r="D188" s="34"/>
      <c r="E188" s="34"/>
      <c r="F188" s="34"/>
      <c r="G188" s="34"/>
      <c r="H188" s="27"/>
    </row>
    <row r="189" spans="1:8" x14ac:dyDescent="0.25">
      <c r="A189" s="38"/>
      <c r="B189" s="34"/>
      <c r="C189" s="34"/>
      <c r="D189" s="34"/>
      <c r="E189" s="34"/>
      <c r="F189" s="34"/>
      <c r="G189" s="34"/>
      <c r="H189" s="27"/>
    </row>
    <row r="190" spans="1:8" x14ac:dyDescent="0.25">
      <c r="A190" s="38"/>
      <c r="B190" s="34"/>
      <c r="C190" s="34"/>
      <c r="D190" s="34"/>
      <c r="E190" s="34"/>
      <c r="F190" s="34"/>
      <c r="G190" s="34"/>
      <c r="H190" s="27"/>
    </row>
    <row r="191" spans="1:8" x14ac:dyDescent="0.25">
      <c r="A191" s="38"/>
      <c r="B191" s="34"/>
      <c r="C191" s="34"/>
      <c r="D191" s="34"/>
      <c r="E191" s="34"/>
      <c r="F191" s="34"/>
      <c r="G191" s="34"/>
      <c r="H191" s="27"/>
    </row>
    <row r="192" spans="1:8" x14ac:dyDescent="0.25">
      <c r="A192" s="38"/>
      <c r="B192" s="34"/>
      <c r="C192" s="34"/>
      <c r="D192" s="34"/>
      <c r="E192" s="34"/>
      <c r="F192" s="34"/>
      <c r="G192" s="34"/>
      <c r="H192" s="27"/>
    </row>
    <row r="193" spans="1:8" x14ac:dyDescent="0.25">
      <c r="A193" s="38"/>
      <c r="B193" s="34"/>
      <c r="C193" s="34"/>
      <c r="D193" s="34"/>
      <c r="E193" s="34"/>
      <c r="F193" s="34"/>
      <c r="G193" s="34"/>
      <c r="H193" s="27"/>
    </row>
    <row r="194" spans="1:8" x14ac:dyDescent="0.25">
      <c r="A194" s="38"/>
      <c r="B194" s="34"/>
      <c r="C194" s="34"/>
      <c r="D194" s="34"/>
      <c r="E194" s="34"/>
      <c r="F194" s="34"/>
      <c r="G194" s="34"/>
      <c r="H194" s="27"/>
    </row>
    <row r="195" spans="1:8" x14ac:dyDescent="0.25">
      <c r="A195" s="38"/>
      <c r="B195" s="34"/>
      <c r="C195" s="34"/>
      <c r="D195" s="34"/>
      <c r="E195" s="34"/>
      <c r="F195" s="34"/>
      <c r="G195" s="34"/>
      <c r="H195" s="27"/>
    </row>
    <row r="196" spans="1:8" x14ac:dyDescent="0.25">
      <c r="A196" s="38"/>
      <c r="B196" s="34"/>
      <c r="C196" s="34"/>
      <c r="D196" s="34"/>
      <c r="E196" s="34"/>
      <c r="F196" s="34"/>
      <c r="G196" s="34"/>
      <c r="H196" s="27"/>
    </row>
    <row r="197" spans="1:8" x14ac:dyDescent="0.25">
      <c r="A197" s="38"/>
      <c r="B197" s="34"/>
      <c r="C197" s="34"/>
      <c r="D197" s="34"/>
      <c r="E197" s="34"/>
      <c r="F197" s="34"/>
      <c r="G197" s="34"/>
      <c r="H197" s="27"/>
    </row>
    <row r="198" spans="1:8" x14ac:dyDescent="0.25">
      <c r="A198" s="38"/>
      <c r="B198" s="34"/>
      <c r="C198" s="34"/>
      <c r="D198" s="34"/>
      <c r="E198" s="34"/>
      <c r="F198" s="34"/>
      <c r="G198" s="34"/>
      <c r="H198" s="27"/>
    </row>
    <row r="199" spans="1:8" x14ac:dyDescent="0.25">
      <c r="A199" s="38"/>
      <c r="B199" s="34"/>
      <c r="C199" s="34"/>
      <c r="D199" s="34"/>
      <c r="E199" s="34"/>
      <c r="F199" s="34"/>
      <c r="G199" s="34"/>
      <c r="H199" s="27"/>
    </row>
    <row r="200" spans="1:8" x14ac:dyDescent="0.25">
      <c r="A200" s="38"/>
      <c r="B200" s="34"/>
      <c r="C200" s="34"/>
      <c r="D200" s="34"/>
      <c r="E200" s="34"/>
      <c r="F200" s="34"/>
      <c r="G200" s="34"/>
      <c r="H200" s="27"/>
    </row>
    <row r="201" spans="1:8" x14ac:dyDescent="0.25">
      <c r="A201" s="38"/>
      <c r="B201" s="34"/>
      <c r="C201" s="34"/>
      <c r="D201" s="34"/>
      <c r="E201" s="34"/>
      <c r="F201" s="34"/>
      <c r="G201" s="34"/>
      <c r="H201" s="27"/>
    </row>
    <row r="202" spans="1:8" x14ac:dyDescent="0.25">
      <c r="A202" s="38"/>
      <c r="B202" s="34"/>
      <c r="C202" s="34"/>
      <c r="D202" s="34"/>
      <c r="E202" s="34"/>
      <c r="F202" s="34"/>
      <c r="G202" s="34"/>
      <c r="H202" s="27"/>
    </row>
    <row r="203" spans="1:8" x14ac:dyDescent="0.25">
      <c r="A203" s="38"/>
      <c r="B203" s="34"/>
      <c r="C203" s="34"/>
      <c r="D203" s="34"/>
      <c r="E203" s="34"/>
      <c r="F203" s="34"/>
      <c r="G203" s="34"/>
      <c r="H203" s="27"/>
    </row>
    <row r="204" spans="1:8" x14ac:dyDescent="0.25">
      <c r="A204" s="38"/>
      <c r="B204" s="34"/>
      <c r="C204" s="34"/>
      <c r="D204" s="34"/>
      <c r="E204" s="34"/>
      <c r="F204" s="34"/>
      <c r="G204" s="34"/>
      <c r="H204" s="27"/>
    </row>
    <row r="205" spans="1:8" x14ac:dyDescent="0.25">
      <c r="A205" s="38"/>
      <c r="B205" s="34"/>
      <c r="C205" s="34"/>
      <c r="D205" s="34"/>
      <c r="E205" s="34"/>
      <c r="F205" s="34"/>
      <c r="G205" s="34"/>
      <c r="H205" s="27"/>
    </row>
    <row r="206" spans="1:8" x14ac:dyDescent="0.25">
      <c r="A206" s="38"/>
      <c r="B206" s="34"/>
      <c r="C206" s="34"/>
      <c r="D206" s="34"/>
      <c r="E206" s="34"/>
      <c r="F206" s="34"/>
      <c r="G206" s="34"/>
      <c r="H206" s="27"/>
    </row>
    <row r="207" spans="1:8" x14ac:dyDescent="0.25">
      <c r="A207" s="38"/>
      <c r="B207" s="34"/>
      <c r="C207" s="34"/>
      <c r="D207" s="34"/>
      <c r="E207" s="34"/>
      <c r="F207" s="34"/>
      <c r="G207" s="34"/>
      <c r="H207" s="27"/>
    </row>
    <row r="208" spans="1:8" x14ac:dyDescent="0.25">
      <c r="A208" s="38"/>
      <c r="B208" s="34"/>
      <c r="C208" s="34"/>
      <c r="D208" s="34"/>
      <c r="E208" s="34"/>
      <c r="F208" s="34"/>
      <c r="G208" s="34"/>
      <c r="H208" s="27"/>
    </row>
    <row r="209" spans="1:8" x14ac:dyDescent="0.25">
      <c r="A209" s="38"/>
      <c r="B209" s="34"/>
      <c r="C209" s="34"/>
      <c r="D209" s="34"/>
      <c r="E209" s="34"/>
      <c r="F209" s="34"/>
      <c r="G209" s="34"/>
      <c r="H209" s="27"/>
    </row>
    <row r="210" spans="1:8" x14ac:dyDescent="0.25">
      <c r="A210" s="38"/>
      <c r="B210" s="34"/>
      <c r="C210" s="34"/>
      <c r="D210" s="34"/>
      <c r="E210" s="34"/>
      <c r="F210" s="34"/>
      <c r="G210" s="34"/>
      <c r="H210" s="27"/>
    </row>
    <row r="211" spans="1:8" x14ac:dyDescent="0.25">
      <c r="A211" s="38"/>
      <c r="B211" s="34"/>
      <c r="C211" s="34"/>
      <c r="D211" s="34"/>
      <c r="E211" s="34"/>
      <c r="F211" s="34"/>
      <c r="G211" s="34"/>
      <c r="H211" s="27"/>
    </row>
    <row r="212" spans="1:8" x14ac:dyDescent="0.25">
      <c r="A212" s="38"/>
      <c r="B212" s="34"/>
      <c r="C212" s="34"/>
      <c r="D212" s="34"/>
      <c r="E212" s="34"/>
      <c r="F212" s="34"/>
      <c r="G212" s="34"/>
      <c r="H212" s="27"/>
    </row>
    <row r="213" spans="1:8" x14ac:dyDescent="0.25">
      <c r="A213" s="38"/>
      <c r="B213" s="34"/>
      <c r="C213" s="34"/>
      <c r="D213" s="34"/>
      <c r="E213" s="34"/>
      <c r="F213" s="34"/>
      <c r="G213" s="34"/>
      <c r="H213" s="27"/>
    </row>
    <row r="214" spans="1:8" x14ac:dyDescent="0.25">
      <c r="A214" s="38"/>
      <c r="B214" s="34"/>
      <c r="C214" s="34"/>
      <c r="D214" s="34"/>
      <c r="E214" s="34"/>
      <c r="F214" s="34"/>
      <c r="G214" s="34"/>
      <c r="H214" s="27"/>
    </row>
    <row r="215" spans="1:8" x14ac:dyDescent="0.25">
      <c r="A215" s="38"/>
      <c r="B215" s="34"/>
      <c r="C215" s="34"/>
      <c r="D215" s="34"/>
      <c r="E215" s="34"/>
      <c r="F215" s="34"/>
      <c r="G215" s="34"/>
      <c r="H215" s="27"/>
    </row>
    <row r="216" spans="1:8" x14ac:dyDescent="0.25">
      <c r="A216" s="38"/>
      <c r="B216" s="34"/>
      <c r="C216" s="34"/>
      <c r="D216" s="34"/>
      <c r="E216" s="34"/>
      <c r="F216" s="34"/>
      <c r="G216" s="34"/>
      <c r="H216" s="27"/>
    </row>
    <row r="217" spans="1:8" x14ac:dyDescent="0.25">
      <c r="A217" s="38"/>
      <c r="B217" s="34"/>
      <c r="C217" s="34"/>
      <c r="D217" s="34"/>
      <c r="E217" s="34"/>
      <c r="F217" s="34"/>
      <c r="G217" s="34"/>
      <c r="H217" s="27"/>
    </row>
    <row r="218" spans="1:8" x14ac:dyDescent="0.25">
      <c r="A218" s="38"/>
      <c r="B218" s="34"/>
      <c r="C218" s="34"/>
      <c r="D218" s="34"/>
      <c r="E218" s="34"/>
      <c r="F218" s="34"/>
      <c r="G218" s="34"/>
      <c r="H218" s="27"/>
    </row>
    <row r="219" spans="1:8" ht="16.5" customHeight="1" x14ac:dyDescent="0.25">
      <c r="A219" s="38"/>
      <c r="B219" s="34"/>
      <c r="C219" s="34"/>
      <c r="D219" s="34"/>
      <c r="E219" s="34"/>
      <c r="F219" s="34"/>
      <c r="G219" s="34"/>
      <c r="H219" s="27"/>
    </row>
    <row r="220" spans="1:8" x14ac:dyDescent="0.25">
      <c r="A220" s="38"/>
      <c r="B220" s="34"/>
      <c r="C220" s="34"/>
      <c r="D220" s="34"/>
      <c r="E220" s="34"/>
      <c r="F220" s="34"/>
      <c r="G220" s="34"/>
      <c r="H220" s="27"/>
    </row>
    <row r="221" spans="1:8" x14ac:dyDescent="0.25">
      <c r="A221" s="38"/>
      <c r="B221" s="34"/>
      <c r="C221" s="34"/>
      <c r="D221" s="34"/>
      <c r="E221" s="34"/>
      <c r="F221" s="34"/>
      <c r="G221" s="34"/>
      <c r="H221" s="27"/>
    </row>
    <row r="222" spans="1:8" x14ac:dyDescent="0.25">
      <c r="A222" s="38"/>
      <c r="B222" s="34"/>
      <c r="C222" s="34"/>
      <c r="D222" s="34"/>
      <c r="E222" s="34"/>
      <c r="F222" s="34"/>
      <c r="G222" s="34"/>
      <c r="H222" s="27"/>
    </row>
    <row r="223" spans="1:8" x14ac:dyDescent="0.25">
      <c r="A223" s="38"/>
      <c r="B223" s="34"/>
      <c r="C223" s="34"/>
      <c r="D223" s="34"/>
      <c r="E223" s="34"/>
      <c r="F223" s="34"/>
      <c r="G223" s="34"/>
      <c r="H223" s="27"/>
    </row>
    <row r="224" spans="1:8" x14ac:dyDescent="0.25">
      <c r="A224" s="38"/>
      <c r="B224" s="34"/>
      <c r="C224" s="34"/>
      <c r="D224" s="34"/>
      <c r="E224" s="34"/>
      <c r="F224" s="34"/>
      <c r="G224" s="34"/>
      <c r="H224" s="27"/>
    </row>
    <row r="225" spans="1:8" x14ac:dyDescent="0.25">
      <c r="A225" s="38"/>
      <c r="B225" s="34"/>
      <c r="C225" s="34"/>
      <c r="D225" s="34"/>
      <c r="E225" s="34"/>
      <c r="F225" s="34"/>
      <c r="G225" s="34"/>
      <c r="H225" s="27"/>
    </row>
    <row r="226" spans="1:8" ht="13.5" customHeight="1" x14ac:dyDescent="0.25">
      <c r="A226" s="38"/>
      <c r="B226" s="34"/>
      <c r="C226" s="34"/>
      <c r="D226" s="34"/>
      <c r="E226" s="34"/>
      <c r="F226" s="34"/>
      <c r="G226" s="34"/>
      <c r="H226" s="27"/>
    </row>
    <row r="227" spans="1:8" x14ac:dyDescent="0.25">
      <c r="A227" s="38"/>
      <c r="B227" s="34"/>
      <c r="C227" s="34"/>
      <c r="D227" s="34"/>
      <c r="E227" s="34"/>
      <c r="F227" s="34"/>
      <c r="G227" s="34"/>
      <c r="H227" s="27"/>
    </row>
    <row r="228" spans="1:8" x14ac:dyDescent="0.25">
      <c r="A228" s="38"/>
      <c r="B228" s="34"/>
      <c r="C228" s="34"/>
      <c r="D228" s="34"/>
      <c r="E228" s="34"/>
      <c r="F228" s="34"/>
      <c r="G228" s="34"/>
      <c r="H228" s="27"/>
    </row>
    <row r="229" spans="1:8" x14ac:dyDescent="0.25">
      <c r="A229" s="38"/>
      <c r="B229" s="34"/>
      <c r="C229" s="34"/>
      <c r="D229" s="34"/>
      <c r="E229" s="34"/>
      <c r="F229" s="34"/>
      <c r="G229" s="34"/>
      <c r="H229" s="27"/>
    </row>
    <row r="230" spans="1:8" x14ac:dyDescent="0.25">
      <c r="A230" s="38"/>
      <c r="B230" s="34"/>
      <c r="C230" s="34"/>
      <c r="D230" s="34"/>
      <c r="E230" s="34"/>
      <c r="F230" s="34"/>
      <c r="G230" s="34"/>
      <c r="H230" s="27"/>
    </row>
    <row r="231" spans="1:8" x14ac:dyDescent="0.25">
      <c r="A231" s="38"/>
      <c r="B231" s="34"/>
      <c r="C231" s="34"/>
      <c r="D231" s="34"/>
      <c r="E231" s="34"/>
      <c r="F231" s="34"/>
      <c r="G231" s="34"/>
      <c r="H231" s="27"/>
    </row>
    <row r="232" spans="1:8" x14ac:dyDescent="0.25">
      <c r="A232" s="38"/>
      <c r="B232" s="34"/>
      <c r="C232" s="34"/>
      <c r="D232" s="34"/>
      <c r="E232" s="34"/>
      <c r="F232" s="34"/>
      <c r="G232" s="34"/>
      <c r="H232" s="27"/>
    </row>
    <row r="233" spans="1:8" x14ac:dyDescent="0.25">
      <c r="A233" s="38"/>
      <c r="B233" s="34"/>
      <c r="C233" s="34"/>
      <c r="D233" s="34"/>
      <c r="E233" s="34"/>
      <c r="F233" s="34"/>
      <c r="G233" s="34"/>
      <c r="H233" s="27"/>
    </row>
    <row r="234" spans="1:8" x14ac:dyDescent="0.25">
      <c r="A234" s="38"/>
      <c r="B234" s="34"/>
      <c r="C234" s="34"/>
      <c r="D234" s="34"/>
      <c r="E234" s="34"/>
      <c r="F234" s="34"/>
      <c r="G234" s="34"/>
      <c r="H234" s="27"/>
    </row>
    <row r="235" spans="1:8" x14ac:dyDescent="0.25">
      <c r="A235" s="38"/>
      <c r="B235" s="34"/>
      <c r="C235" s="34"/>
      <c r="D235" s="34"/>
      <c r="E235" s="34"/>
      <c r="F235" s="34"/>
      <c r="G235" s="34"/>
      <c r="H235" s="27"/>
    </row>
    <row r="236" spans="1:8" x14ac:dyDescent="0.25">
      <c r="A236" s="38"/>
      <c r="B236" s="34"/>
      <c r="C236" s="34"/>
      <c r="D236" s="34"/>
      <c r="E236" s="34"/>
      <c r="F236" s="34"/>
      <c r="G236" s="34"/>
      <c r="H236" s="27"/>
    </row>
    <row r="237" spans="1:8" x14ac:dyDescent="0.25">
      <c r="A237" s="38"/>
      <c r="B237" s="34"/>
      <c r="C237" s="34"/>
      <c r="D237" s="34"/>
      <c r="E237" s="34"/>
      <c r="F237" s="34"/>
      <c r="G237" s="34"/>
      <c r="H237" s="27"/>
    </row>
    <row r="238" spans="1:8" x14ac:dyDescent="0.25">
      <c r="A238" s="38"/>
      <c r="B238" s="34"/>
      <c r="C238" s="34"/>
      <c r="D238" s="34"/>
      <c r="E238" s="34"/>
      <c r="F238" s="34"/>
      <c r="G238" s="34"/>
      <c r="H238" s="27"/>
    </row>
    <row r="239" spans="1:8" x14ac:dyDescent="0.25">
      <c r="A239" s="38"/>
      <c r="B239" s="34"/>
      <c r="C239" s="34"/>
      <c r="D239" s="34"/>
      <c r="E239" s="34"/>
      <c r="F239" s="34"/>
      <c r="G239" s="34"/>
      <c r="H239" s="27"/>
    </row>
    <row r="240" spans="1:8" x14ac:dyDescent="0.25">
      <c r="A240" s="38"/>
      <c r="B240" s="34"/>
      <c r="C240" s="34"/>
      <c r="D240" s="34"/>
      <c r="E240" s="34"/>
      <c r="F240" s="34"/>
      <c r="G240" s="34"/>
      <c r="H240" s="27"/>
    </row>
    <row r="241" spans="1:8" x14ac:dyDescent="0.25">
      <c r="A241" s="38"/>
      <c r="B241" s="34"/>
      <c r="C241" s="34"/>
      <c r="D241" s="34"/>
      <c r="E241" s="34"/>
      <c r="F241" s="34"/>
      <c r="G241" s="34"/>
      <c r="H241" s="27"/>
    </row>
    <row r="242" spans="1:8" x14ac:dyDescent="0.25">
      <c r="A242" s="38"/>
      <c r="B242" s="34"/>
      <c r="C242" s="34"/>
      <c r="D242" s="34"/>
      <c r="E242" s="34"/>
      <c r="F242" s="34"/>
      <c r="G242" s="34"/>
      <c r="H242" s="27"/>
    </row>
    <row r="243" spans="1:8" x14ac:dyDescent="0.25">
      <c r="A243" s="38"/>
      <c r="B243" s="34"/>
      <c r="C243" s="34"/>
      <c r="D243" s="34"/>
      <c r="E243" s="34"/>
      <c r="F243" s="34"/>
      <c r="G243" s="34"/>
      <c r="H243" s="27"/>
    </row>
    <row r="244" spans="1:8" x14ac:dyDescent="0.25">
      <c r="A244" s="38"/>
      <c r="B244" s="34"/>
      <c r="C244" s="34"/>
      <c r="D244" s="34"/>
      <c r="E244" s="34"/>
      <c r="F244" s="34"/>
      <c r="G244" s="34"/>
      <c r="H244" s="27"/>
    </row>
    <row r="245" spans="1:8" x14ac:dyDescent="0.25">
      <c r="A245" s="38"/>
      <c r="B245" s="34"/>
      <c r="C245" s="34"/>
      <c r="D245" s="34"/>
      <c r="E245" s="34"/>
      <c r="F245" s="34"/>
      <c r="G245" s="34"/>
      <c r="H245" s="27"/>
    </row>
    <row r="246" spans="1:8" x14ac:dyDescent="0.25">
      <c r="A246" s="38"/>
      <c r="B246" s="34"/>
      <c r="C246" s="34"/>
      <c r="D246" s="34"/>
      <c r="E246" s="34"/>
      <c r="F246" s="34"/>
      <c r="G246" s="34"/>
      <c r="H246" s="27"/>
    </row>
    <row r="247" spans="1:8" x14ac:dyDescent="0.25">
      <c r="A247" s="38"/>
      <c r="B247" s="34"/>
      <c r="C247" s="34"/>
      <c r="D247" s="34"/>
      <c r="E247" s="34"/>
      <c r="F247" s="34"/>
      <c r="G247" s="34"/>
      <c r="H247" s="27"/>
    </row>
    <row r="248" spans="1:8" x14ac:dyDescent="0.25">
      <c r="A248" s="38"/>
      <c r="B248" s="34"/>
      <c r="C248" s="34"/>
      <c r="D248" s="34"/>
      <c r="E248" s="34"/>
      <c r="F248" s="34"/>
      <c r="G248" s="34"/>
      <c r="H248" s="27"/>
    </row>
    <row r="249" spans="1:8" x14ac:dyDescent="0.25">
      <c r="A249" s="38"/>
      <c r="B249" s="34"/>
      <c r="C249" s="34"/>
      <c r="D249" s="34"/>
      <c r="E249" s="34"/>
      <c r="F249" s="34"/>
      <c r="G249" s="34"/>
      <c r="H249" s="27"/>
    </row>
    <row r="250" spans="1:8" x14ac:dyDescent="0.25">
      <c r="A250" s="38"/>
      <c r="B250" s="34"/>
      <c r="C250" s="34"/>
      <c r="D250" s="34"/>
      <c r="E250" s="34"/>
      <c r="F250" s="34"/>
      <c r="G250" s="34"/>
      <c r="H250" s="27"/>
    </row>
    <row r="251" spans="1:8" x14ac:dyDescent="0.25">
      <c r="A251" s="38"/>
      <c r="B251" s="34"/>
      <c r="C251" s="34"/>
      <c r="D251" s="34"/>
      <c r="E251" s="34"/>
      <c r="F251" s="34"/>
      <c r="G251" s="34"/>
      <c r="H251" s="27"/>
    </row>
    <row r="252" spans="1:8" x14ac:dyDescent="0.25">
      <c r="H252" s="27"/>
    </row>
    <row r="253" spans="1:8" x14ac:dyDescent="0.25">
      <c r="H253" s="27"/>
    </row>
    <row r="254" spans="1:8" x14ac:dyDescent="0.25">
      <c r="H254" s="27"/>
    </row>
    <row r="255" spans="1:8" x14ac:dyDescent="0.25">
      <c r="H255" s="27"/>
    </row>
    <row r="256" spans="1:8" x14ac:dyDescent="0.25">
      <c r="H256" s="27"/>
    </row>
    <row r="257" spans="8:8" x14ac:dyDescent="0.25">
      <c r="H257" s="27"/>
    </row>
    <row r="258" spans="8:8" x14ac:dyDescent="0.25">
      <c r="H258" s="27"/>
    </row>
    <row r="259" spans="8:8" x14ac:dyDescent="0.25">
      <c r="H259" s="40"/>
    </row>
  </sheetData>
  <mergeCells count="2">
    <mergeCell ref="A2:G2"/>
    <mergeCell ref="F1:H1"/>
  </mergeCells>
  <pageMargins left="0.27559055118110237" right="0.19685039370078741" top="0.23622047244094491" bottom="0.27559055118110237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8</vt:lpstr>
      <vt:lpstr>приложение 10</vt:lpstr>
      <vt:lpstr>'приложение 10'!Область_печати</vt:lpstr>
      <vt:lpstr>'приложение 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2020-07-10T11:21:09Z</dcterms:modified>
</cp:coreProperties>
</file>